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claud\Downloads\"/>
    </mc:Choice>
  </mc:AlternateContent>
  <xr:revisionPtr revIDLastSave="0" documentId="8_{B64090B5-CCFD-4632-80DF-B531FBDEAAC6}" xr6:coauthVersionLast="47" xr6:coauthVersionMax="47" xr10:uidLastSave="{00000000-0000-0000-0000-000000000000}"/>
  <bookViews>
    <workbookView xWindow="-108" yWindow="-108" windowWidth="23256" windowHeight="12456" tabRatio="991"/>
  </bookViews>
  <sheets>
    <sheet name="repassar 2023" sheetId="1" r:id="rId1"/>
    <sheet name="falta repassar 2023" sheetId="2" r:id="rId2"/>
    <sheet name=" ACP DE 09 03 23" sheetId="3" r:id="rId3"/>
    <sheet name="ACP DE 19 04 23" sheetId="4" r:id="rId4"/>
    <sheet name="ACP DE 20 06 23" sheetId="5" r:id="rId5"/>
    <sheet name="Planilha6" sheetId="6" r:id="rId6"/>
    <sheet name="Planilha7" sheetId="7" r:id="rId7"/>
  </sheets>
  <definedNames>
    <definedName name="__xlnm_Print_Area" localSheetId="3">'ACP DE 19 04 23'!$A$1:$K$217</definedName>
    <definedName name="_xlnm.Print_Area" localSheetId="2">' ACP DE 09 03 23'!$A$1:$F$247</definedName>
    <definedName name="_xlnm.Print_Area" localSheetId="3">'ACP DE 19 04 23'!$A$1:$K$217</definedName>
    <definedName name="_xlnm.Print_Area" localSheetId="4">'ACP DE 20 06 23'!$A$2:$F$94</definedName>
    <definedName name="_xlnm.Print_Area" localSheetId="1">'falta repassar 2023'!$A$1:$H$74</definedName>
    <definedName name="_xlnm.Print_Area" localSheetId="6">Planilha7!$J$90:$L$93</definedName>
    <definedName name="_xlnm.Print_Area" localSheetId="0">'repassar 2023'!$A$1:$H$877</definedName>
    <definedName name="Excel_BuiltIn__FilterDatabase" localSheetId="3">'ACP DE 19 04 23'!$A$2:$K$217</definedName>
    <definedName name="Excel_BuiltIn_Print_Area" localSheetId="1">'falta repassar 2023'!#REF!</definedName>
    <definedName name="Excel_BuiltIn_Print_Area" localSheetId="0">'repassar 2023'!$A$1:$H$875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Excel_BuiltIn_Print_Area_4_1_1">#REF!</definedName>
    <definedName name="Excel_BuiltIn_Print_Area_5_1">#REF!</definedName>
    <definedName name="Excel_BuiltIn_Print_Area_5_1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91029" iterateDelta="1E-4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3" l="1"/>
  <c r="E8" i="3" s="1"/>
  <c r="E3" i="3"/>
  <c r="E4" i="3"/>
  <c r="E5" i="3"/>
  <c r="E6" i="3"/>
  <c r="E7" i="3"/>
  <c r="E10" i="3"/>
  <c r="E11" i="3"/>
  <c r="E12" i="3"/>
  <c r="E24" i="3" s="1"/>
  <c r="E13" i="3"/>
  <c r="E14" i="3"/>
  <c r="E15" i="3"/>
  <c r="E16" i="3"/>
  <c r="E17" i="3"/>
  <c r="E18" i="3"/>
  <c r="E19" i="3"/>
  <c r="E20" i="3"/>
  <c r="E21" i="3"/>
  <c r="E22" i="3"/>
  <c r="E23" i="3"/>
  <c r="E26" i="3"/>
  <c r="E44" i="3" s="1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6" i="3"/>
  <c r="E47" i="3"/>
  <c r="E49" i="3"/>
  <c r="E50" i="3"/>
  <c r="E52" i="3"/>
  <c r="E63" i="3" s="1"/>
  <c r="E53" i="3"/>
  <c r="E54" i="3"/>
  <c r="E55" i="3"/>
  <c r="E56" i="3"/>
  <c r="E57" i="3"/>
  <c r="E58" i="3"/>
  <c r="E59" i="3"/>
  <c r="E60" i="3"/>
  <c r="E61" i="3"/>
  <c r="E62" i="3"/>
  <c r="E65" i="3"/>
  <c r="E67" i="3" s="1"/>
  <c r="E66" i="3"/>
  <c r="E69" i="3"/>
  <c r="E70" i="3"/>
  <c r="E71" i="3"/>
  <c r="E72" i="3"/>
  <c r="E73" i="3"/>
  <c r="E74" i="3"/>
  <c r="E75" i="3"/>
  <c r="E76" i="3"/>
  <c r="E77" i="3"/>
  <c r="E78" i="3"/>
  <c r="E80" i="3"/>
  <c r="E84" i="3" s="1"/>
  <c r="E81" i="3"/>
  <c r="E82" i="3"/>
  <c r="E83" i="3"/>
  <c r="E86" i="3"/>
  <c r="E87" i="3"/>
  <c r="E89" i="3"/>
  <c r="E90" i="3"/>
  <c r="E92" i="3"/>
  <c r="E104" i="3" s="1"/>
  <c r="E93" i="3"/>
  <c r="E94" i="3"/>
  <c r="E95" i="3"/>
  <c r="E96" i="3"/>
  <c r="E97" i="3"/>
  <c r="E98" i="3"/>
  <c r="E99" i="3"/>
  <c r="E100" i="3"/>
  <c r="E101" i="3"/>
  <c r="E102" i="3"/>
  <c r="E103" i="3"/>
  <c r="E106" i="3"/>
  <c r="E107" i="3"/>
  <c r="E109" i="3"/>
  <c r="E112" i="3" s="1"/>
  <c r="E110" i="3"/>
  <c r="E111" i="3"/>
  <c r="E114" i="3"/>
  <c r="E115" i="3"/>
  <c r="E117" i="3"/>
  <c r="E118" i="3"/>
  <c r="E119" i="3"/>
  <c r="E121" i="3"/>
  <c r="E125" i="3" s="1"/>
  <c r="E122" i="3"/>
  <c r="E123" i="3"/>
  <c r="E124" i="3"/>
  <c r="E127" i="3"/>
  <c r="E130" i="3" s="1"/>
  <c r="E128" i="3"/>
  <c r="E129" i="3"/>
  <c r="E132" i="3"/>
  <c r="E133" i="3" s="1"/>
  <c r="E135" i="3"/>
  <c r="E136" i="3"/>
  <c r="E137" i="3"/>
  <c r="E138" i="3"/>
  <c r="E140" i="3"/>
  <c r="E153" i="3" s="1"/>
  <c r="E141" i="3"/>
  <c r="E142" i="3"/>
  <c r="E143" i="3"/>
  <c r="E144" i="3"/>
  <c r="E145" i="3"/>
  <c r="E146" i="3"/>
  <c r="E147" i="3"/>
  <c r="E148" i="3"/>
  <c r="E149" i="3"/>
  <c r="E150" i="3"/>
  <c r="E151" i="3"/>
  <c r="E152" i="3"/>
  <c r="E155" i="3"/>
  <c r="E168" i="3" s="1"/>
  <c r="E156" i="3"/>
  <c r="E157" i="3"/>
  <c r="E158" i="3"/>
  <c r="E159" i="3"/>
  <c r="E160" i="3"/>
  <c r="E161" i="3"/>
  <c r="E162" i="3"/>
  <c r="E163" i="3"/>
  <c r="E164" i="3"/>
  <c r="E165" i="3"/>
  <c r="E166" i="3"/>
  <c r="E167" i="3"/>
  <c r="E170" i="3"/>
  <c r="E171" i="3"/>
  <c r="E173" i="3"/>
  <c r="E174" i="3" s="1"/>
  <c r="E176" i="3"/>
  <c r="E177" i="3"/>
  <c r="E178" i="3"/>
  <c r="E180" i="3"/>
  <c r="E181" i="3"/>
  <c r="E183" i="3"/>
  <c r="E198" i="3" s="1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200" i="3"/>
  <c r="E201" i="3"/>
  <c r="E203" i="3"/>
  <c r="E204" i="3"/>
  <c r="E221" i="3" s="1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3" i="3"/>
  <c r="E226" i="3" s="1"/>
  <c r="E224" i="3"/>
  <c r="E225" i="3"/>
  <c r="E228" i="3"/>
  <c r="E229" i="3" s="1"/>
  <c r="E231" i="3"/>
  <c r="E240" i="3" s="1"/>
  <c r="E232" i="3"/>
  <c r="E233" i="3"/>
  <c r="E234" i="3"/>
  <c r="E235" i="3"/>
  <c r="E236" i="3"/>
  <c r="E237" i="3"/>
  <c r="E238" i="3"/>
  <c r="E239" i="3"/>
  <c r="E242" i="3"/>
  <c r="E243" i="3"/>
  <c r="E244" i="3"/>
  <c r="E246" i="3"/>
  <c r="E247" i="3"/>
  <c r="E3" i="4"/>
  <c r="E4" i="4"/>
  <c r="E5" i="4"/>
  <c r="E6" i="4"/>
  <c r="E7" i="4"/>
  <c r="E8" i="4"/>
  <c r="E9" i="4"/>
  <c r="E10" i="4"/>
  <c r="E11" i="4"/>
  <c r="E12" i="4"/>
  <c r="E13" i="4"/>
  <c r="E14" i="4"/>
  <c r="E217" i="4" s="1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B3" i="5"/>
  <c r="B4" i="5" s="1"/>
  <c r="B6" i="5"/>
  <c r="B9" i="5" s="1"/>
  <c r="B7" i="5"/>
  <c r="B8" i="5"/>
  <c r="B11" i="5"/>
  <c r="B12" i="5"/>
  <c r="B13" i="5"/>
  <c r="B15" i="5"/>
  <c r="B16" i="5"/>
  <c r="B18" i="5"/>
  <c r="B19" i="5"/>
  <c r="B21" i="5"/>
  <c r="B22" i="5"/>
  <c r="B26" i="5" s="1"/>
  <c r="B23" i="5"/>
  <c r="B24" i="5"/>
  <c r="B25" i="5"/>
  <c r="B28" i="5"/>
  <c r="B29" i="5"/>
  <c r="B31" i="5"/>
  <c r="B32" i="5"/>
  <c r="B34" i="5"/>
  <c r="B35" i="5"/>
  <c r="B37" i="5"/>
  <c r="B38" i="5"/>
  <c r="B40" i="5"/>
  <c r="B41" i="5"/>
  <c r="B42" i="5"/>
  <c r="B44" i="5"/>
  <c r="B45" i="5"/>
  <c r="B46" i="5"/>
  <c r="B48" i="5"/>
  <c r="B55" i="5" s="1"/>
  <c r="B49" i="5"/>
  <c r="B50" i="5"/>
  <c r="B51" i="5"/>
  <c r="B52" i="5"/>
  <c r="B53" i="5"/>
  <c r="B54" i="5"/>
  <c r="B57" i="5"/>
  <c r="B58" i="5"/>
  <c r="B60" i="5"/>
  <c r="B61" i="5"/>
  <c r="B63" i="5"/>
  <c r="B68" i="5" s="1"/>
  <c r="B64" i="5"/>
  <c r="B65" i="5"/>
  <c r="B66" i="5"/>
  <c r="B67" i="5"/>
  <c r="B70" i="5"/>
  <c r="B71" i="5"/>
  <c r="B73" i="5"/>
  <c r="B74" i="5"/>
  <c r="B75" i="5"/>
  <c r="B76" i="5"/>
  <c r="B78" i="5"/>
  <c r="B82" i="5" s="1"/>
  <c r="B79" i="5"/>
  <c r="B80" i="5"/>
  <c r="B81" i="5"/>
  <c r="B84" i="5"/>
  <c r="B88" i="5" s="1"/>
  <c r="B85" i="5"/>
  <c r="B86" i="5"/>
  <c r="B87" i="5"/>
  <c r="B90" i="5"/>
  <c r="B91" i="5"/>
  <c r="B92" i="5"/>
  <c r="C7" i="2"/>
  <c r="C10" i="2" s="1"/>
  <c r="B10" i="2"/>
  <c r="C14" i="2"/>
  <c r="C15" i="2"/>
  <c r="C16" i="2"/>
  <c r="C17" i="2"/>
  <c r="C18" i="2"/>
  <c r="B21" i="2"/>
  <c r="C21" i="2"/>
  <c r="C28" i="2"/>
  <c r="C34" i="2" s="1"/>
  <c r="C29" i="2"/>
  <c r="C30" i="2"/>
  <c r="C31" i="2"/>
  <c r="C32" i="2"/>
  <c r="B34" i="2"/>
  <c r="C37" i="2"/>
  <c r="C38" i="2"/>
  <c r="C40" i="2" s="1"/>
  <c r="B40" i="2"/>
  <c r="C43" i="2"/>
  <c r="B46" i="2"/>
  <c r="C46" i="2"/>
  <c r="C49" i="2"/>
  <c r="C52" i="2" s="1"/>
  <c r="B52" i="2"/>
  <c r="C55" i="2"/>
  <c r="C58" i="2" s="1"/>
  <c r="B58" i="2"/>
  <c r="C61" i="2"/>
  <c r="C62" i="2"/>
  <c r="C63" i="2"/>
  <c r="C64" i="2"/>
  <c r="C65" i="2"/>
  <c r="C66" i="2"/>
  <c r="C69" i="2"/>
  <c r="C72" i="2" s="1"/>
  <c r="C70" i="2"/>
  <c r="B72" i="2"/>
  <c r="C75" i="2"/>
  <c r="B77" i="2"/>
  <c r="C77" i="2"/>
  <c r="C80" i="2"/>
  <c r="C81" i="2"/>
  <c r="C82" i="2"/>
  <c r="B84" i="2"/>
  <c r="C84" i="2"/>
  <c r="C87" i="2"/>
  <c r="C89" i="2" s="1"/>
  <c r="B89" i="2"/>
  <c r="C92" i="2"/>
  <c r="C94" i="2" s="1"/>
  <c r="B94" i="2"/>
  <c r="B100" i="2"/>
  <c r="C100" i="2"/>
  <c r="B106" i="2"/>
  <c r="C106" i="2"/>
  <c r="C109" i="2"/>
  <c r="B118" i="2"/>
  <c r="C118" i="2"/>
  <c r="L93" i="7"/>
  <c r="K127" i="7"/>
  <c r="B10" i="1"/>
  <c r="B872" i="1" s="1"/>
  <c r="C10" i="1"/>
  <c r="C13" i="1"/>
  <c r="C24" i="1" s="1"/>
  <c r="C14" i="1"/>
  <c r="C15" i="1"/>
  <c r="C16" i="1"/>
  <c r="C17" i="1"/>
  <c r="C18" i="1"/>
  <c r="C19" i="1"/>
  <c r="C20" i="1"/>
  <c r="C21" i="1"/>
  <c r="C22" i="1"/>
  <c r="B24" i="1"/>
  <c r="C27" i="1"/>
  <c r="C28" i="1"/>
  <c r="C30" i="1" s="1"/>
  <c r="B30" i="1"/>
  <c r="C33" i="1"/>
  <c r="C34" i="1"/>
  <c r="C35" i="1"/>
  <c r="C36" i="1"/>
  <c r="C37" i="1"/>
  <c r="C84" i="1" s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B84" i="1"/>
  <c r="C87" i="1"/>
  <c r="C115" i="1" s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115" i="1"/>
  <c r="B121" i="1"/>
  <c r="C121" i="1"/>
  <c r="B127" i="1"/>
  <c r="C127" i="1"/>
  <c r="C130" i="1"/>
  <c r="C131" i="1"/>
  <c r="B133" i="1"/>
  <c r="C133" i="1"/>
  <c r="C136" i="1"/>
  <c r="C137" i="1"/>
  <c r="C141" i="1" s="1"/>
  <c r="C138" i="1"/>
  <c r="C139" i="1"/>
  <c r="B141" i="1"/>
  <c r="B147" i="1"/>
  <c r="C147" i="1"/>
  <c r="B153" i="1"/>
  <c r="C153" i="1"/>
  <c r="C156" i="1"/>
  <c r="C176" i="1" s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B176" i="1"/>
  <c r="B182" i="1"/>
  <c r="C182" i="1"/>
  <c r="B188" i="1"/>
  <c r="C188" i="1"/>
  <c r="C191" i="1"/>
  <c r="C196" i="1" s="1"/>
  <c r="C192" i="1"/>
  <c r="C193" i="1"/>
  <c r="B196" i="1"/>
  <c r="C199" i="1"/>
  <c r="C209" i="1" s="1"/>
  <c r="C200" i="1"/>
  <c r="C201" i="1"/>
  <c r="C202" i="1"/>
  <c r="C203" i="1"/>
  <c r="C204" i="1"/>
  <c r="C205" i="1"/>
  <c r="C206" i="1"/>
  <c r="C207" i="1"/>
  <c r="B209" i="1"/>
  <c r="C212" i="1"/>
  <c r="C213" i="1"/>
  <c r="C214" i="1"/>
  <c r="C215" i="1"/>
  <c r="C216" i="1"/>
  <c r="C217" i="1"/>
  <c r="C234" i="1" s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B234" i="1"/>
  <c r="C237" i="1"/>
  <c r="C238" i="1"/>
  <c r="C239" i="1"/>
  <c r="C240" i="1"/>
  <c r="C241" i="1"/>
  <c r="C242" i="1"/>
  <c r="C243" i="1"/>
  <c r="C248" i="1" s="1"/>
  <c r="C244" i="1"/>
  <c r="C245" i="1"/>
  <c r="C246" i="1"/>
  <c r="B248" i="1"/>
  <c r="B254" i="1"/>
  <c r="C254" i="1"/>
  <c r="C257" i="1"/>
  <c r="C258" i="1"/>
  <c r="C259" i="1"/>
  <c r="B261" i="1"/>
  <c r="C261" i="1"/>
  <c r="B267" i="1"/>
  <c r="C267" i="1"/>
  <c r="C270" i="1"/>
  <c r="C295" i="1" s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B295" i="1"/>
  <c r="B301" i="1"/>
  <c r="C301" i="1"/>
  <c r="B307" i="1"/>
  <c r="C307" i="1"/>
  <c r="C310" i="1"/>
  <c r="C311" i="1"/>
  <c r="C312" i="1"/>
  <c r="B315" i="1"/>
  <c r="C315" i="1"/>
  <c r="C318" i="1"/>
  <c r="C328" i="1" s="1"/>
  <c r="C319" i="1"/>
  <c r="C320" i="1"/>
  <c r="C321" i="1"/>
  <c r="C322" i="1"/>
  <c r="C323" i="1"/>
  <c r="C324" i="1"/>
  <c r="C325" i="1"/>
  <c r="C326" i="1"/>
  <c r="B328" i="1"/>
  <c r="B334" i="1"/>
  <c r="C334" i="1"/>
  <c r="C337" i="1"/>
  <c r="C342" i="1" s="1"/>
  <c r="C338" i="1"/>
  <c r="C339" i="1"/>
  <c r="B342" i="1"/>
  <c r="B348" i="1"/>
  <c r="C348" i="1"/>
  <c r="B354" i="1"/>
  <c r="C354" i="1"/>
  <c r="C357" i="1"/>
  <c r="C366" i="1" s="1"/>
  <c r="C358" i="1"/>
  <c r="C359" i="1"/>
  <c r="C360" i="1"/>
  <c r="C361" i="1"/>
  <c r="C362" i="1"/>
  <c r="C363" i="1"/>
  <c r="C364" i="1"/>
  <c r="B366" i="1"/>
  <c r="C369" i="1"/>
  <c r="C370" i="1"/>
  <c r="C371" i="1"/>
  <c r="C372" i="1"/>
  <c r="B375" i="1"/>
  <c r="C375" i="1"/>
  <c r="C378" i="1"/>
  <c r="C379" i="1"/>
  <c r="C383" i="1" s="1"/>
  <c r="C380" i="1"/>
  <c r="C381" i="1"/>
  <c r="B383" i="1"/>
  <c r="B389" i="1"/>
  <c r="C389" i="1"/>
  <c r="C392" i="1"/>
  <c r="B395" i="1"/>
  <c r="C395" i="1"/>
  <c r="C398" i="1"/>
  <c r="C401" i="1" s="1"/>
  <c r="B401" i="1"/>
  <c r="C404" i="1"/>
  <c r="C405" i="1"/>
  <c r="B408" i="1"/>
  <c r="C408" i="1"/>
  <c r="C412" i="1"/>
  <c r="C413" i="1"/>
  <c r="C414" i="1"/>
  <c r="C415" i="1"/>
  <c r="C426" i="1" s="1"/>
  <c r="C416" i="1"/>
  <c r="C417" i="1"/>
  <c r="C418" i="1"/>
  <c r="C419" i="1"/>
  <c r="C420" i="1"/>
  <c r="C421" i="1"/>
  <c r="C422" i="1"/>
  <c r="C423" i="1"/>
  <c r="C424" i="1"/>
  <c r="B426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B467" i="1"/>
  <c r="C467" i="1"/>
  <c r="B473" i="1"/>
  <c r="C473" i="1"/>
  <c r="C476" i="1"/>
  <c r="C477" i="1"/>
  <c r="C478" i="1"/>
  <c r="C479" i="1"/>
  <c r="C550" i="1" s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B550" i="1"/>
  <c r="C553" i="1"/>
  <c r="C554" i="1"/>
  <c r="C555" i="1"/>
  <c r="B557" i="1"/>
  <c r="C557" i="1"/>
  <c r="C560" i="1"/>
  <c r="C564" i="1" s="1"/>
  <c r="C561" i="1"/>
  <c r="C562" i="1"/>
  <c r="B564" i="1"/>
  <c r="B570" i="1"/>
  <c r="C570" i="1"/>
  <c r="C573" i="1"/>
  <c r="C574" i="1"/>
  <c r="C575" i="1"/>
  <c r="C576" i="1"/>
  <c r="C577" i="1"/>
  <c r="B579" i="1"/>
  <c r="C579" i="1"/>
  <c r="B585" i="1"/>
  <c r="C585" i="1"/>
  <c r="B591" i="1"/>
  <c r="C591" i="1"/>
  <c r="B597" i="1"/>
  <c r="C597" i="1"/>
  <c r="C600" i="1"/>
  <c r="C601" i="1"/>
  <c r="C606" i="1" s="1"/>
  <c r="C602" i="1"/>
  <c r="C603" i="1"/>
  <c r="C604" i="1"/>
  <c r="B606" i="1"/>
  <c r="B612" i="1"/>
  <c r="C612" i="1"/>
  <c r="B618" i="1"/>
  <c r="C618" i="1"/>
  <c r="B624" i="1"/>
  <c r="C624" i="1"/>
  <c r="C627" i="1"/>
  <c r="C692" i="1" s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B692" i="1"/>
  <c r="C695" i="1"/>
  <c r="C698" i="1" s="1"/>
  <c r="C696" i="1"/>
  <c r="B698" i="1"/>
  <c r="C701" i="1"/>
  <c r="C702" i="1"/>
  <c r="C703" i="1"/>
  <c r="C704" i="1"/>
  <c r="C739" i="1" s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B739" i="1"/>
  <c r="C742" i="1"/>
  <c r="C743" i="1"/>
  <c r="C744" i="1"/>
  <c r="C768" i="1" s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B768" i="1"/>
  <c r="C771" i="1"/>
  <c r="C776" i="1" s="1"/>
  <c r="C772" i="1"/>
  <c r="C773" i="1"/>
  <c r="C774" i="1"/>
  <c r="B776" i="1"/>
  <c r="C779" i="1"/>
  <c r="C780" i="1"/>
  <c r="C805" i="1" s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B805" i="1"/>
  <c r="C808" i="1"/>
  <c r="C809" i="1"/>
  <c r="C810" i="1"/>
  <c r="C811" i="1"/>
  <c r="C834" i="1" s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B834" i="1"/>
  <c r="B840" i="1"/>
  <c r="C840" i="1"/>
  <c r="C843" i="1"/>
  <c r="C849" i="1" s="1"/>
  <c r="C844" i="1"/>
  <c r="C845" i="1"/>
  <c r="C846" i="1"/>
  <c r="C847" i="1"/>
  <c r="B849" i="1"/>
  <c r="C852" i="1"/>
  <c r="B855" i="1"/>
  <c r="C855" i="1"/>
  <c r="B861" i="1"/>
  <c r="C861" i="1"/>
  <c r="C864" i="1"/>
  <c r="C865" i="1"/>
  <c r="C869" i="1" s="1"/>
  <c r="C866" i="1"/>
  <c r="C867" i="1"/>
  <c r="B869" i="1"/>
  <c r="C872" i="1" l="1"/>
  <c r="C877" i="1" s="1"/>
  <c r="B94" i="5"/>
  <c r="E249" i="3"/>
  <c r="E253" i="3" s="1"/>
</calcChain>
</file>

<file path=xl/sharedStrings.xml><?xml version="1.0" encoding="utf-8"?>
<sst xmlns="http://schemas.openxmlformats.org/spreadsheetml/2006/main" count="5881" uniqueCount="2032">
  <si>
    <t>FUNDAÇÃO DE PROTEÇÃO E DEFESA DO CONSUMIDOR – PROCON</t>
  </si>
  <si>
    <t>Secretaria de Justiça e Defesa da Cidadania</t>
  </si>
  <si>
    <t>RELATÓRIO DE PAGAMENTOS E REPASSES DE MULTAS ÀS PREFEITURAS CONVENIADAS</t>
  </si>
  <si>
    <t>Exercício: 2023 – período de apuração: 01/01/2023 A 31/12/2023</t>
  </si>
  <si>
    <t>Município</t>
  </si>
  <si>
    <t>Valor Pago</t>
  </si>
  <si>
    <t>Valor do Repasse</t>
  </si>
  <si>
    <t>Data do repasse</t>
  </si>
  <si>
    <t>Dados bancários</t>
  </si>
  <si>
    <t xml:space="preserve">Nº Processo/Ano </t>
  </si>
  <si>
    <t>AI</t>
  </si>
  <si>
    <t>Autuado</t>
  </si>
  <si>
    <t>Alvares Machado</t>
  </si>
  <si>
    <t>001-00890-00017906-X</t>
  </si>
  <si>
    <t>43.206.424/0001-10</t>
  </si>
  <si>
    <t>FP032/20</t>
  </si>
  <si>
    <t>Total</t>
  </si>
  <si>
    <t>Americana</t>
  </si>
  <si>
    <t>001-00319-00100248-1</t>
  </si>
  <si>
    <t>1507-0/21-AI</t>
  </si>
  <si>
    <t>09740 D9</t>
  </si>
  <si>
    <t>AUTO POSTO REDE JET P4 LTDA</t>
  </si>
  <si>
    <t>45.781.176/0001-66</t>
  </si>
  <si>
    <t>1017-0/20-AI</t>
  </si>
  <si>
    <t>09705 D9</t>
  </si>
  <si>
    <t>DIA BRASIL SOCIEDADE LIMITADA</t>
  </si>
  <si>
    <t>FP0110/19</t>
  </si>
  <si>
    <t>1512-0/21-AI</t>
  </si>
  <si>
    <t>09733 D9</t>
  </si>
  <si>
    <t>PAGUE MENOS COMERCIO DE PRODUTOS ALIMENTICIOS LTDA</t>
  </si>
  <si>
    <t>1015-0/20-AI</t>
  </si>
  <si>
    <t>09703 D9</t>
  </si>
  <si>
    <t>SUPERMERCADOS CAVICCHIOLLI LTDA</t>
  </si>
  <si>
    <t>5515-0/21-AI</t>
  </si>
  <si>
    <t>09744 D9</t>
  </si>
  <si>
    <t>DIA BRASIL SOCIEDADE LTDA</t>
  </si>
  <si>
    <t>1511-0/21-AI</t>
  </si>
  <si>
    <t>09734 D9</t>
  </si>
  <si>
    <t>A. A. DE MELO &amp; CIA LTDA.</t>
  </si>
  <si>
    <t>4236-0/22-AI</t>
  </si>
  <si>
    <t>09746 D9</t>
  </si>
  <si>
    <t>ALABAMMA COMERCIO VAREJISTA DE COMBUSTIVEIS LTDA</t>
  </si>
  <si>
    <t>3913-0/22-AI</t>
  </si>
  <si>
    <t>09745 D9</t>
  </si>
  <si>
    <t>5822-0/19-AI</t>
  </si>
  <si>
    <t>09701 D9</t>
  </si>
  <si>
    <t>AUTO POSTO BRASIL GAS AMERICANA LTDA</t>
  </si>
  <si>
    <t>2610-0/23-AI</t>
  </si>
  <si>
    <t>09749 D9</t>
  </si>
  <si>
    <t>AUTO POSTO FARELHONES LTDA</t>
  </si>
  <si>
    <t>Araçatuba</t>
  </si>
  <si>
    <t>001-00179-00230586-8</t>
  </si>
  <si>
    <t>5033-0/22-AI</t>
  </si>
  <si>
    <t>10227 D9</t>
  </si>
  <si>
    <t>PADARIA, CONF. E LANCHONETE BANDEIRATE ARAÇATUBA LTDA</t>
  </si>
  <si>
    <t>5070-0/22-AI</t>
  </si>
  <si>
    <t>10226 D9</t>
  </si>
  <si>
    <t>Araraquara</t>
  </si>
  <si>
    <t>001-00082-00096430-1</t>
  </si>
  <si>
    <t>0210-0/22-AI</t>
  </si>
  <si>
    <t>11038 D9</t>
  </si>
  <si>
    <t>SPOLAOR &amp; MARTINS LTDA</t>
  </si>
  <si>
    <t>45.276.128/0001-10</t>
  </si>
  <si>
    <t>0229-0/22-AI</t>
  </si>
  <si>
    <t>11043 D9</t>
  </si>
  <si>
    <t>FLAVIO FLORIO CORVELLO</t>
  </si>
  <si>
    <t>FP0477/18</t>
  </si>
  <si>
    <t>0719-0/22-AI</t>
  </si>
  <si>
    <t>11031 D9</t>
  </si>
  <si>
    <t>CF CENTRO AUTOMOTIVO LTDA</t>
  </si>
  <si>
    <t>3964-0/20-AI</t>
  </si>
  <si>
    <t>10700 D9</t>
  </si>
  <si>
    <t>FARMACIA E DROGARIA NISSEI S.A.</t>
  </si>
  <si>
    <t>1700-0/21-AI</t>
  </si>
  <si>
    <t>10688 D9</t>
  </si>
  <si>
    <t>CASA AGRO PECUÁRIOA MARTINS COELHO LTDA.</t>
  </si>
  <si>
    <t>6321-0/21-AI</t>
  </si>
  <si>
    <t>10937 D9</t>
  </si>
  <si>
    <t>MENDES &amp; GIACOMELLI LTDA.</t>
  </si>
  <si>
    <t>6323-0/21-AI</t>
  </si>
  <si>
    <t>11033 D9</t>
  </si>
  <si>
    <t>LOPES PEREIRA DE SOUZA &amp; CIA LTDA</t>
  </si>
  <si>
    <t>6328-0/21-AI</t>
  </si>
  <si>
    <t>10938 D9</t>
  </si>
  <si>
    <t>PATRICIA CRISTINA SCARPA FRANCESCATTO</t>
  </si>
  <si>
    <t>6333-0/21-AI</t>
  </si>
  <si>
    <t>11029 D9</t>
  </si>
  <si>
    <t>0228-0/22-AI</t>
  </si>
  <si>
    <t>11042 D9</t>
  </si>
  <si>
    <t>3343-0/20-AI</t>
  </si>
  <si>
    <t>10685 D9</t>
  </si>
  <si>
    <t>AKABAMENTOS - COMERCIO DE MATERIAIS DE CONSTRUCAO LTDA</t>
  </si>
  <si>
    <t>3219-0/20-AI</t>
  </si>
  <si>
    <t>10676 D9</t>
  </si>
  <si>
    <t>3968-0/20-AI</t>
  </si>
  <si>
    <t>10696 D9</t>
  </si>
  <si>
    <t>ALEX MARTINS MENEZES</t>
  </si>
  <si>
    <t>5122-0/21-AI</t>
  </si>
  <si>
    <t>10942 D9</t>
  </si>
  <si>
    <t>L R THOMAZINI - MINIMERCADO</t>
  </si>
  <si>
    <t>3906-0/22-AI</t>
  </si>
  <si>
    <t>11048 D9</t>
  </si>
  <si>
    <t>MARCELLO TADEU BUAINAIN</t>
  </si>
  <si>
    <t>6325-0/21-AI</t>
  </si>
  <si>
    <t>11028 D9</t>
  </si>
  <si>
    <t>PANIFICADORA BORTOLOZZO LTDA</t>
  </si>
  <si>
    <t>6496-0/16-AI</t>
  </si>
  <si>
    <t>07609 D7</t>
  </si>
  <si>
    <t>IN COLLE ARTEFATOS DE COURO LTDA</t>
  </si>
  <si>
    <t>6326-0/21-AI</t>
  </si>
  <si>
    <t>10936 D9</t>
  </si>
  <si>
    <t>2226-0/18-AI</t>
  </si>
  <si>
    <t>01915 D9</t>
  </si>
  <si>
    <t>A C J MODA PLUS LTDA ME</t>
  </si>
  <si>
    <t>4822-0/20-AI</t>
  </si>
  <si>
    <t>10780 D9</t>
  </si>
  <si>
    <t xml:space="preserve">DROGARIA SÃO PAULO S.A. </t>
  </si>
  <si>
    <t>5068-0/22-AI</t>
  </si>
  <si>
    <t>11529 D9</t>
  </si>
  <si>
    <t>FERNANDO GUIDO DE FREITAS 21411124863</t>
  </si>
  <si>
    <t>0215-0/22-AI</t>
  </si>
  <si>
    <t>11035 D9</t>
  </si>
  <si>
    <t>3007-0/22-AI</t>
  </si>
  <si>
    <t>11540 D9</t>
  </si>
  <si>
    <t>REDE VALE MAIS SUPERMERCADOS LTDA</t>
  </si>
  <si>
    <t>3009-0/22-AI</t>
  </si>
  <si>
    <t>11537 D9</t>
  </si>
  <si>
    <t>RICHARD DE FREITAS MENDES</t>
  </si>
  <si>
    <t>3019-0/22-AI</t>
  </si>
  <si>
    <t>11534 D9</t>
  </si>
  <si>
    <t>WILIAM DOS SANTOS 26688390841</t>
  </si>
  <si>
    <t>3907-0/22-AI</t>
  </si>
  <si>
    <t>11045 D9</t>
  </si>
  <si>
    <t>PANIFICADORA E CONFEITARIA MAFER LTDA</t>
  </si>
  <si>
    <t>3909-0/22-AI</t>
  </si>
  <si>
    <t>11536 D9</t>
  </si>
  <si>
    <t>LUCAS HENRIQUE DE GODOY</t>
  </si>
  <si>
    <t>3927-0/22-AI</t>
  </si>
  <si>
    <t>11047 D9</t>
  </si>
  <si>
    <t>HOME PET COMÉRCIO DE RAÇÕES E PROD. VETERINÁRIOS DE ARARAQUARA LTDA</t>
  </si>
  <si>
    <t>4244-0/22-AI</t>
  </si>
  <si>
    <t>11545 D9</t>
  </si>
  <si>
    <t>JLV LIVRARIA LTDA</t>
  </si>
  <si>
    <t>5066-0/22-AI</t>
  </si>
  <si>
    <t>11526 D9</t>
  </si>
  <si>
    <t>ADILSON DOS SANTOS AÇOUGUE</t>
  </si>
  <si>
    <t>5069-0/22-AI</t>
  </si>
  <si>
    <t>11531 D9</t>
  </si>
  <si>
    <t>IVO BUENO</t>
  </si>
  <si>
    <t>5072-0/22-AI</t>
  </si>
  <si>
    <t>11527 D9</t>
  </si>
  <si>
    <t>CLODOALDO FURLAN</t>
  </si>
  <si>
    <t>1038-0/21-AI</t>
  </si>
  <si>
    <t>10793 D9</t>
  </si>
  <si>
    <t>MINAS MASSAS ARARAQUARA EIRELI</t>
  </si>
  <si>
    <t>1040-0/21-AI</t>
  </si>
  <si>
    <t>10800 D9</t>
  </si>
  <si>
    <t>SUPERMERCADO CENTER LIMA II LTDA</t>
  </si>
  <si>
    <t>5529-0/21-AI</t>
  </si>
  <si>
    <t>10939 D9</t>
  </si>
  <si>
    <t>FLORIO &amp; CORVELLO LTDA.</t>
  </si>
  <si>
    <t>6201-0/21-AI</t>
  </si>
  <si>
    <t>11032 D9</t>
  </si>
  <si>
    <t>PANIFICADORA VALE DO SOL LTDA</t>
  </si>
  <si>
    <t>6202-0/21-AI</t>
  </si>
  <si>
    <t>10935 D9</t>
  </si>
  <si>
    <t>0611-0/23-AI</t>
  </si>
  <si>
    <t>11549 D9</t>
  </si>
  <si>
    <t>DROGA TEM DE ARARAQUARA LTDA</t>
  </si>
  <si>
    <t>0612-0/23-AI</t>
  </si>
  <si>
    <t>11546 D9</t>
  </si>
  <si>
    <t>FARMACIA NOSSA SENHORA DO ROSARIO LTDA</t>
  </si>
  <si>
    <t>0607-0/23-AI</t>
  </si>
  <si>
    <t>12313 D9</t>
  </si>
  <si>
    <t>RAIA DROGASIL S/A</t>
  </si>
  <si>
    <t>1801-0/23-AI</t>
  </si>
  <si>
    <t>12331 D9</t>
  </si>
  <si>
    <t>HARMONIA COM MAT P/CASA E CONSTRUÇÃO LTDA</t>
  </si>
  <si>
    <t>1802-0/23-AI</t>
  </si>
  <si>
    <t>12320 D9</t>
  </si>
  <si>
    <t>SEROMA FARMACIAS E PERFUMARIAS LTDA</t>
  </si>
  <si>
    <t>1815-0/23-AI</t>
  </si>
  <si>
    <t>12318 D9</t>
  </si>
  <si>
    <t>ZENAIDE MARIN GALTAROCHA</t>
  </si>
  <si>
    <t>2613-0/23-AI</t>
  </si>
  <si>
    <t>13087 D9</t>
  </si>
  <si>
    <t>ANTONIO CARLOS JULIANETI</t>
  </si>
  <si>
    <t>2621-0/23-AI</t>
  </si>
  <si>
    <t>12334 D9</t>
  </si>
  <si>
    <t>SUPERMERCADOS JAU SERVE LTDA</t>
  </si>
  <si>
    <t>2622-0/23-AI</t>
  </si>
  <si>
    <t>12312 D9</t>
  </si>
  <si>
    <t>BENEDICTA NEIDE TREVISAN 83308423804</t>
  </si>
  <si>
    <t>2646-0/23-AI</t>
  </si>
  <si>
    <t>11548 D9</t>
  </si>
  <si>
    <t>JULIA HELENA DE OLIVEIRA LEITE</t>
  </si>
  <si>
    <t>2654-0/23-AI</t>
  </si>
  <si>
    <t>12323 D9</t>
  </si>
  <si>
    <t>2661-0/23-AI</t>
  </si>
  <si>
    <t>12321 D9</t>
  </si>
  <si>
    <t>S. V. COMERCIO DE PRESENTES LTDA</t>
  </si>
  <si>
    <t>2910-0/23-AI</t>
  </si>
  <si>
    <t>13076 D9</t>
  </si>
  <si>
    <t>Araras</t>
  </si>
  <si>
    <t>001-0341-7-00078900-3</t>
  </si>
  <si>
    <t>6206-0/21-AI</t>
  </si>
  <si>
    <t>09897 D9</t>
  </si>
  <si>
    <t>FERNANDES &amp; FERNANDES COMERCIO DE FERRAMENTAS LTDA</t>
  </si>
  <si>
    <t>44.215.846/0001-14</t>
  </si>
  <si>
    <t>6420-0/21-AI</t>
  </si>
  <si>
    <t>09909 D9</t>
  </si>
  <si>
    <t>SOLDIE ZONA LESTE COMERCIO DE PRODUTOS ALIMENTICIOS LTDA</t>
  </si>
  <si>
    <t>FP0242/20</t>
  </si>
  <si>
    <t>5840-0/19-AI</t>
  </si>
  <si>
    <t>09792 D9</t>
  </si>
  <si>
    <t>DROGARIA SÃO PAULO S.A.</t>
  </si>
  <si>
    <t>1516-0/22-AI</t>
  </si>
  <si>
    <t>09924 D9</t>
  </si>
  <si>
    <t>LUIZ TONIN ATACADISTA E SUPERMERCADOS S/A.</t>
  </si>
  <si>
    <t>5829-0/19-AI</t>
  </si>
  <si>
    <t>09777 D9</t>
  </si>
  <si>
    <t>RAIA DROGASIL S;A</t>
  </si>
  <si>
    <t>6618-0/19-AI</t>
  </si>
  <si>
    <t>09939 D9</t>
  </si>
  <si>
    <t>MELISSA CAMPOS MERLO</t>
  </si>
  <si>
    <t>2923-2-20-AI</t>
  </si>
  <si>
    <t>09883 D9</t>
  </si>
  <si>
    <t>REDE DE DISTRIBUICAO ZEFERINO LTDA</t>
  </si>
  <si>
    <t>6324-0/21-AI</t>
  </si>
  <si>
    <t>09923 D9</t>
  </si>
  <si>
    <t>SUPERMERCADO DELTA MAX LTDA</t>
  </si>
  <si>
    <t>6423-0/21-AI</t>
  </si>
  <si>
    <t>09905 D9</t>
  </si>
  <si>
    <t>JOSE CANDIDO DE OLIVEIRA SUPERMERCADO</t>
  </si>
  <si>
    <t>6424-0/21-AI</t>
  </si>
  <si>
    <t>09908 D9</t>
  </si>
  <si>
    <t>ALESSANDRA CRISTINA FERREIRA BONINE &amp; CIA LTDA</t>
  </si>
  <si>
    <t>6429-0/21-AI</t>
  </si>
  <si>
    <t>09903 D9</t>
  </si>
  <si>
    <t>MINI MERCADO IRMÃOS MELO LTDA</t>
  </si>
  <si>
    <t>6431-0/21-AI</t>
  </si>
  <si>
    <t>09901 D9</t>
  </si>
  <si>
    <t>MUNIZ &amp; BEGNAMI LTDA</t>
  </si>
  <si>
    <t>6432-0/21-AI</t>
  </si>
  <si>
    <t>09902 D9</t>
  </si>
  <si>
    <t>FISCHER MINI MERCADO LTDA</t>
  </si>
  <si>
    <t>5832-0/19-AI</t>
  </si>
  <si>
    <t>09780 D9</t>
  </si>
  <si>
    <t>FAVETTA &amp; CIA LTDA</t>
  </si>
  <si>
    <t>5845-0/19-AI</t>
  </si>
  <si>
    <t>09781 D9</t>
  </si>
  <si>
    <t>7801-0/19-AI</t>
  </si>
  <si>
    <t>09943 D9</t>
  </si>
  <si>
    <t>DROGARIA GOMES DE ARARAS LTDA</t>
  </si>
  <si>
    <t>7809-0/19-AI</t>
  </si>
  <si>
    <t>09944 D9</t>
  </si>
  <si>
    <t>1548-0/20-AI</t>
  </si>
  <si>
    <t>09880 D9</t>
  </si>
  <si>
    <t>WMB SUPERMERCADOS DO BRASIL LTDA</t>
  </si>
  <si>
    <t>6613-0/19-AI</t>
  </si>
  <si>
    <t>09790 D9</t>
  </si>
  <si>
    <t>LUIZ TONIN ATACADISTA E SUPERMERCADOS S/A</t>
  </si>
  <si>
    <t>2815-0/20-AI</t>
  </si>
  <si>
    <t>10503 D9</t>
  </si>
  <si>
    <t>6430-0/21-AI</t>
  </si>
  <si>
    <t>09904 D9</t>
  </si>
  <si>
    <t>LUCIA DE FATIMA MOREIRA DE OLIVEIRA</t>
  </si>
  <si>
    <t>3933-0/22-AI</t>
  </si>
  <si>
    <t>10507 D9</t>
  </si>
  <si>
    <t>S2L SERVIÇOS DE SAÚDE LTDA</t>
  </si>
  <si>
    <t>5827-0/19-AI</t>
  </si>
  <si>
    <t>09797 D9</t>
  </si>
  <si>
    <t>PAULO SERGIO NAVARRO &amp; CIA LTDA</t>
  </si>
  <si>
    <t>6406-0/22-AI</t>
  </si>
  <si>
    <t>10525 D9</t>
  </si>
  <si>
    <t>PANIFICADORA FATALA ARARAS LTDA</t>
  </si>
  <si>
    <t>7804-0/19-AI</t>
  </si>
  <si>
    <t>09947 D9</t>
  </si>
  <si>
    <t>NICOLAS ANDRÉ ACCICA - ME</t>
  </si>
  <si>
    <t>6403-0/22-AI</t>
  </si>
  <si>
    <t>10523 D9</t>
  </si>
  <si>
    <t>VILLA NOVA &amp; GOMES LIMITADA</t>
  </si>
  <si>
    <t>2626-0/23-AI</t>
  </si>
  <si>
    <t>10537 D9</t>
  </si>
  <si>
    <t>YAN'S PARK COMERCIO DE ARTIGOS DE DECORAÇÃO LTDA</t>
  </si>
  <si>
    <t>Assis</t>
  </si>
  <si>
    <t>001-00223-00058181-X</t>
  </si>
  <si>
    <t>46.179.941/0001-35</t>
  </si>
  <si>
    <t>FP0470/18</t>
  </si>
  <si>
    <t>Avaré</t>
  </si>
  <si>
    <t>001-00203-00043461-2</t>
  </si>
  <si>
    <t>46.634.168/0001-50</t>
  </si>
  <si>
    <t>FP0388/19</t>
  </si>
  <si>
    <t>Barretos</t>
  </si>
  <si>
    <t>001-00031-00045175-4</t>
  </si>
  <si>
    <t>5116-0/21-AI</t>
  </si>
  <si>
    <t>11053 D9</t>
  </si>
  <si>
    <t>FARMACIA SÃO FRANCISCO DE BARROS LTDA</t>
  </si>
  <si>
    <t>44.780.609/0001-04</t>
  </si>
  <si>
    <t>1861-4/10-AI</t>
  </si>
  <si>
    <t>02539 D7</t>
  </si>
  <si>
    <t>SUPERMERCADO SUPER BARRETOS LTDA</t>
  </si>
  <si>
    <t>FP0109/19</t>
  </si>
  <si>
    <t xml:space="preserve">Barueri </t>
  </si>
  <si>
    <t>001-01529-00073361-X</t>
  </si>
  <si>
    <t>1819-0/23-AI</t>
  </si>
  <si>
    <t>11452 D9</t>
  </si>
  <si>
    <t>ROBERTO HONDA &amp; HONDA LTDA.</t>
  </si>
  <si>
    <t>46.523.015/0001-35</t>
  </si>
  <si>
    <t>2665-0/23-AI</t>
  </si>
  <si>
    <t>11453 D9</t>
  </si>
  <si>
    <t>LANCHONETE CANARINHO DE BARUERI LTDA.</t>
  </si>
  <si>
    <t>FP0382/17</t>
  </si>
  <si>
    <t>2680-0/23-AI</t>
  </si>
  <si>
    <t>11451 D9</t>
  </si>
  <si>
    <t>LANCHONETE E RESTAURANTE PRINCESINHA DE BARUERI LTDA.</t>
  </si>
  <si>
    <t>3307-0/23-AI</t>
  </si>
  <si>
    <t>11455 D9</t>
  </si>
  <si>
    <t>SUPERMERCADOS IRMÃOS LOPES S/A</t>
  </si>
  <si>
    <t>Birigui</t>
  </si>
  <si>
    <t>001-0348-00080845-8</t>
  </si>
  <si>
    <t>46.151.718/0001-80</t>
  </si>
  <si>
    <t>FP093/19</t>
  </si>
  <si>
    <t>Caçapava</t>
  </si>
  <si>
    <t>001-1683-7-00118466-0</t>
  </si>
  <si>
    <t>45.189.305/0001-21</t>
  </si>
  <si>
    <t>FP0220/20</t>
  </si>
  <si>
    <t>Caraguatatuba</t>
  </si>
  <si>
    <t>001-01741-00028850-0</t>
  </si>
  <si>
    <t>0724-0/22-AI</t>
  </si>
  <si>
    <t>10968 D9</t>
  </si>
  <si>
    <t>VIA S/A</t>
  </si>
  <si>
    <t>46.482.840/0001-39</t>
  </si>
  <si>
    <t>1512-0/22-AI</t>
  </si>
  <si>
    <t>10964 D9</t>
  </si>
  <si>
    <t>ROCHA SUPERMERCADO LTDA – ME</t>
  </si>
  <si>
    <t>FP0468/18</t>
  </si>
  <si>
    <t>1008-0/20-AI</t>
  </si>
  <si>
    <t>09638 D9</t>
  </si>
  <si>
    <t>LOJAS AMERICANAS S.A.</t>
  </si>
  <si>
    <t>5532-0/21-AI</t>
  </si>
  <si>
    <t>10958 D9</t>
  </si>
  <si>
    <t>COMERCIAL BIGUS DE ALIMENTOS LTDA.</t>
  </si>
  <si>
    <t>2903-0/20-AI</t>
  </si>
  <si>
    <t>10565 D9</t>
  </si>
  <si>
    <t>DUTRA FARMA LTDA</t>
  </si>
  <si>
    <t>3167-0/20-AI</t>
  </si>
  <si>
    <t>10592 D9</t>
  </si>
  <si>
    <t>MERCADO GAROTAO MASSAGUACU EIRELI</t>
  </si>
  <si>
    <t>3174-0/20-AI</t>
  </si>
  <si>
    <t>10585 D9</t>
  </si>
  <si>
    <t>PERICLES AUGUSTO FARIA LIMA 37863168805</t>
  </si>
  <si>
    <t>2918-0/20-AI</t>
  </si>
  <si>
    <t>10577 D9</t>
  </si>
  <si>
    <t>2984-0/20-AI</t>
  </si>
  <si>
    <t>10578 D9</t>
  </si>
  <si>
    <t>3182-0/20-AI</t>
  </si>
  <si>
    <t>10564 D9</t>
  </si>
  <si>
    <t>CGM - DROGARIA LTDA</t>
  </si>
  <si>
    <t>3166-0/20-AI</t>
  </si>
  <si>
    <t>10591 D9</t>
  </si>
  <si>
    <t>PLG MERCADO EIRELI</t>
  </si>
  <si>
    <t>3546-0/18-AI</t>
  </si>
  <si>
    <t>08532 D9</t>
  </si>
  <si>
    <t>LITORANEA TRANSPORTES COLETIVOS S.A.</t>
  </si>
  <si>
    <t>3531-0/18-AI</t>
  </si>
  <si>
    <t>08528 D9</t>
  </si>
  <si>
    <t>3922-0/22-AI</t>
  </si>
  <si>
    <t>11601 D9</t>
  </si>
  <si>
    <t>EDUARDO DE MORAES ANTUNES CORREA - ME</t>
  </si>
  <si>
    <t>5901-0/22-AI</t>
  </si>
  <si>
    <t>11602 D9</t>
  </si>
  <si>
    <t>V.T. DE SOUZA MELO</t>
  </si>
  <si>
    <t>5929-0/22-AI</t>
  </si>
  <si>
    <t>10975 D9</t>
  </si>
  <si>
    <t>2982-0/20-AI</t>
  </si>
  <si>
    <t>10579 D9</t>
  </si>
  <si>
    <t>BRAZ HELENO VIEIRA DUTRA</t>
  </si>
  <si>
    <t>2140-0/19-AI</t>
  </si>
  <si>
    <t>08543 D9</t>
  </si>
  <si>
    <t>J. G. G. SUPERMERCADOS LTDA</t>
  </si>
  <si>
    <t>1814-0/23-AI</t>
  </si>
  <si>
    <t>11608 D9</t>
  </si>
  <si>
    <t>COMERCIAL DE LATICINIOS LITORAL NORTE IMPORTAÇÃO E EXPORTAÇÃO LTDA</t>
  </si>
  <si>
    <t>Carapicuíba</t>
  </si>
  <si>
    <t>001-01008-00062305-9</t>
  </si>
  <si>
    <t>44.892.693/0001-40</t>
  </si>
  <si>
    <t>FP031/15</t>
  </si>
  <si>
    <t>Capão Bonito</t>
  </si>
  <si>
    <t>46.634.259/0001-95</t>
  </si>
  <si>
    <t>FP0517/17</t>
  </si>
  <si>
    <t>Cruzeiro</t>
  </si>
  <si>
    <t>001-00449-00047378-2</t>
  </si>
  <si>
    <t>3462-0/19-AI</t>
  </si>
  <si>
    <t>09185 D9</t>
  </si>
  <si>
    <t>COMERCIAL ZARAGOZA IMP. EXP. LTDA</t>
  </si>
  <si>
    <t>46.668.596/0001-01</t>
  </si>
  <si>
    <t>3463-0/19-AI</t>
  </si>
  <si>
    <t>09184 D9</t>
  </si>
  <si>
    <t>DROGARIA SÃO PAULO S. A.</t>
  </si>
  <si>
    <t>descontar prox repasse</t>
  </si>
  <si>
    <t>FP0262/23</t>
  </si>
  <si>
    <t>2023060165-3</t>
  </si>
  <si>
    <t>1100-0/23-AI</t>
  </si>
  <si>
    <t>12377 D9</t>
  </si>
  <si>
    <t>CASSIA P DA SILVA PRODUTOS NATURAIS</t>
  </si>
  <si>
    <t>Diadema</t>
  </si>
  <si>
    <t>001-00717-00073005-X</t>
  </si>
  <si>
    <t>3948-0/17-AI</t>
  </si>
  <si>
    <t>01453 D9</t>
  </si>
  <si>
    <t>VOR SUPERMERCADO LTDA</t>
  </si>
  <si>
    <t>46.523.247/0001-93</t>
  </si>
  <si>
    <t>4835-0/17-AI</t>
  </si>
  <si>
    <t>01457 D9</t>
  </si>
  <si>
    <t>LMS SUPERMERCADO LTDA</t>
  </si>
  <si>
    <t>FP079/21 SP</t>
  </si>
  <si>
    <t>5819-0/22-AI</t>
  </si>
  <si>
    <t>01475 D9</t>
  </si>
  <si>
    <t>APL COMÉRCIO DE CARNES E ROTISSERIA LTDA.</t>
  </si>
  <si>
    <t>3915-0/22-AI</t>
  </si>
  <si>
    <t>01470 D9</t>
  </si>
  <si>
    <t>COMPANHIA BRASILEIRA DE DISTRIBUIÇÃO</t>
  </si>
  <si>
    <t>5057-0/22-AI</t>
  </si>
  <si>
    <t>03026 D9</t>
  </si>
  <si>
    <t>CRM COMERCIO DE CARNES LTDA</t>
  </si>
  <si>
    <t>5811-0/22-AI</t>
  </si>
  <si>
    <t>01472 D9</t>
  </si>
  <si>
    <t>CIA. BRASILEIRA DE DISTRIBUIÇÃO</t>
  </si>
  <si>
    <t>0606-0/23-AI</t>
  </si>
  <si>
    <t>03030 D9</t>
  </si>
  <si>
    <t>MERCADO E MERCEARIA AROEIRAS LTDA</t>
  </si>
  <si>
    <t>0613-0/23-AI</t>
  </si>
  <si>
    <t>03036 D9</t>
  </si>
  <si>
    <t>SUPERMERCADO VILA RICA PLUS LTDA</t>
  </si>
  <si>
    <t>0614-0/23-AI</t>
  </si>
  <si>
    <t>03034 D9</t>
  </si>
  <si>
    <t>Embu das Artes</t>
  </si>
  <si>
    <t>001-02038-00028340-1</t>
  </si>
  <si>
    <t>0238-0/22-AI</t>
  </si>
  <si>
    <t>10266 D9</t>
  </si>
  <si>
    <t>DROGARIA NOVA EMBU EIRELI</t>
  </si>
  <si>
    <t>41.703.503/0001-00</t>
  </si>
  <si>
    <t>0710-0/22-AI</t>
  </si>
  <si>
    <t>11135 D9</t>
  </si>
  <si>
    <t>FP0117/19</t>
  </si>
  <si>
    <t>0728-0/22-AI</t>
  </si>
  <si>
    <t>11138 D9</t>
  </si>
  <si>
    <t>DROGARIA E PERFUMARIA RIGO LTDA</t>
  </si>
  <si>
    <t>5085-0/20-AI</t>
  </si>
  <si>
    <t>08844 D9</t>
  </si>
  <si>
    <t>SUPERMERCADOS KACULA LTDA</t>
  </si>
  <si>
    <t>0711-0/21-AI</t>
  </si>
  <si>
    <t>10281 D9</t>
  </si>
  <si>
    <t>1233-0/22-AI</t>
  </si>
  <si>
    <t>11136 D9</t>
  </si>
  <si>
    <t>3165-0/20-AI</t>
  </si>
  <si>
    <t>08537 D7</t>
  </si>
  <si>
    <t>LVSS SUPERMERCADO LTDA</t>
  </si>
  <si>
    <t>5083-0/20-AI</t>
  </si>
  <si>
    <t>08847 D9</t>
  </si>
  <si>
    <t>EGIDIA ALCANTARA VIEIRA BAZAR ME</t>
  </si>
  <si>
    <t>5086-0/20-AI</t>
  </si>
  <si>
    <t>10292 D9</t>
  </si>
  <si>
    <t>ITAU UNIBANCO S.A.</t>
  </si>
  <si>
    <t>341-00568-00080909-9</t>
  </si>
  <si>
    <t>3505-0/18-AI</t>
  </si>
  <si>
    <t>00782 D6</t>
  </si>
  <si>
    <t>REAL PAULISTA COMERCIAL DE ALIMENTOS LTDA.</t>
  </si>
  <si>
    <t>0234-0/22-AI</t>
  </si>
  <si>
    <t>10263 D9</t>
  </si>
  <si>
    <t>SEARA ALIMENTOS LTDA</t>
  </si>
  <si>
    <t>0735-0/22-AI</t>
  </si>
  <si>
    <t>10252 D9</t>
  </si>
  <si>
    <t>SUPERMERCADO IRMÃOS LOPES S/A</t>
  </si>
  <si>
    <t>2233-0/18-AI</t>
  </si>
  <si>
    <t>00776 D6</t>
  </si>
  <si>
    <t>SUPERMERCADO MARIMAR LTDA</t>
  </si>
  <si>
    <t>4777-0/18-AI</t>
  </si>
  <si>
    <t>00787 D6</t>
  </si>
  <si>
    <t>5087-0/20-AI</t>
  </si>
  <si>
    <t>08848 D9</t>
  </si>
  <si>
    <t>1223-0/22-AI</t>
  </si>
  <si>
    <t>11142 D9</t>
  </si>
  <si>
    <t>5041-0/22-AI</t>
  </si>
  <si>
    <t>11143 D9</t>
  </si>
  <si>
    <t>COBASI COMÉRCIO DE PROD. BÁSICOS E INDUSTRIALIZADOS S.A.</t>
  </si>
  <si>
    <t>4815-0/20-AI</t>
  </si>
  <si>
    <t>10251 D9</t>
  </si>
  <si>
    <t>0729-0/22-AI</t>
  </si>
  <si>
    <t>11140 D9</t>
  </si>
  <si>
    <t>1217-0/22-AI</t>
  </si>
  <si>
    <t>11139 D9</t>
  </si>
  <si>
    <t>CAIXA ECONÔMICA FEDEREAL</t>
  </si>
  <si>
    <t>5828-0/22-AI</t>
  </si>
  <si>
    <t>11145 D9</t>
  </si>
  <si>
    <t>Fernandópolis</t>
  </si>
  <si>
    <t>001-00402-00026502-0</t>
  </si>
  <si>
    <t>0713-0/22-AI</t>
  </si>
  <si>
    <t>10213 D9</t>
  </si>
  <si>
    <t>CASSIMIRO LEITE &amp; LEITE LTDA.</t>
  </si>
  <si>
    <t>47.842.836/0001-05 </t>
  </si>
  <si>
    <t>0740-0/22-AI</t>
  </si>
  <si>
    <t>10214 D9</t>
  </si>
  <si>
    <t>MERCEARIA M J DE SOUZA LTDA</t>
  </si>
  <si>
    <t>FP0148/19</t>
  </si>
  <si>
    <t>1221-0/22-AI</t>
  </si>
  <si>
    <t>10209 D9</t>
  </si>
  <si>
    <t>JOSELAINE TASSINO P. DE SOUZA</t>
  </si>
  <si>
    <t>0737-0/22-AI</t>
  </si>
  <si>
    <t>10201 D9</t>
  </si>
  <si>
    <t>RODRIGO FARIA MACHADO</t>
  </si>
  <si>
    <t>0739-0/22-AI</t>
  </si>
  <si>
    <t>10207 D9</t>
  </si>
  <si>
    <t>CESTARI - SUPERMERCADOS LTDA</t>
  </si>
  <si>
    <t>1212-0/22-AI</t>
  </si>
  <si>
    <t>10215 D9</t>
  </si>
  <si>
    <t>1220-0/22-AI</t>
  </si>
  <si>
    <t>10210 D9</t>
  </si>
  <si>
    <t>6428-0/21-AI</t>
  </si>
  <si>
    <t>10202 D9</t>
  </si>
  <si>
    <t>PEJO SUPERMERCADOS S/A</t>
  </si>
  <si>
    <t>5705 -0/21-AI</t>
  </si>
  <si>
    <t>07923 D9</t>
  </si>
  <si>
    <t>FRANCISCO CESAR LEITE &amp; CIA LTDA</t>
  </si>
  <si>
    <t>1218-0/22-AI</t>
  </si>
  <si>
    <t>10203 D9</t>
  </si>
  <si>
    <t>JULIA SOLER DIAS</t>
  </si>
  <si>
    <t>Ferraz de Vasconcelos</t>
  </si>
  <si>
    <t>001-07021-00026920-4</t>
  </si>
  <si>
    <t>46.523.197/0001-44</t>
  </si>
  <si>
    <t>FP0413/19</t>
  </si>
  <si>
    <t>Franca</t>
  </si>
  <si>
    <t>001-00053-00200070-9</t>
  </si>
  <si>
    <t>5327-0/16-AI</t>
  </si>
  <si>
    <t>06232 D9</t>
  </si>
  <si>
    <t>SUPERMERCADO ELIAS E MOREIRA LTDA</t>
  </si>
  <si>
    <t>47.970.769/0001-04</t>
  </si>
  <si>
    <t>0732-0/15-AI</t>
  </si>
  <si>
    <t>03623 D9</t>
  </si>
  <si>
    <t>BANCO BRADESCO FINANCIAMENTOS S.A.</t>
  </si>
  <si>
    <t>FP 0376/14</t>
  </si>
  <si>
    <t>0738-0/17-AI</t>
  </si>
  <si>
    <t>06239 D9</t>
  </si>
  <si>
    <t>BANCO BRADESCO FINANCIAMENTOS S.A..</t>
  </si>
  <si>
    <t>Francisco Morato</t>
  </si>
  <si>
    <t>46.523.072/0001-14</t>
  </si>
  <si>
    <t>FP0184/19</t>
  </si>
  <si>
    <t>Guarulhos</t>
  </si>
  <si>
    <t>104-00250-00071026-0</t>
  </si>
  <si>
    <t>5118-0/21-AI</t>
  </si>
  <si>
    <t>10717 D9</t>
  </si>
  <si>
    <t>ESSENCIA NATURAL – COMÉRCIO DE PRODUTOS NATURAIS EIRELI</t>
  </si>
  <si>
    <t>46.319.000/0001-50</t>
  </si>
  <si>
    <t>5527-0/21-AI</t>
  </si>
  <si>
    <t>10719 D9</t>
  </si>
  <si>
    <t>NOTRE DAME INTERMÉDICA SAUDE S.A</t>
  </si>
  <si>
    <t>FP0504/18</t>
  </si>
  <si>
    <t>6353-0/19-AI</t>
  </si>
  <si>
    <t>10084 D9</t>
  </si>
  <si>
    <t>COMÉRCIO DE PRODUTOS FARMACEUTICOS GUARULHOS EIRELI</t>
  </si>
  <si>
    <t>5525-0/21-AI</t>
  </si>
  <si>
    <t>10714 D9</t>
  </si>
  <si>
    <t>MERCADO FONTE NOVA RECREIO LTDA</t>
  </si>
  <si>
    <t>5719-0/21-AI</t>
  </si>
  <si>
    <t>10715 D9</t>
  </si>
  <si>
    <t>ALCA INDUSTRIA E COMERCIO DE PRODUTOS DE LIMPEZA LTDA</t>
  </si>
  <si>
    <t>3521-0/18-AI</t>
  </si>
  <si>
    <t>07091 D9</t>
  </si>
  <si>
    <t>MARIA DE FATIMA BOTARIO SIQUEIRA ME</t>
  </si>
  <si>
    <t>6419-0/21-AI</t>
  </si>
  <si>
    <t>10721 D9</t>
  </si>
  <si>
    <t>ESTALAGEM TERRA NOVA LTDA</t>
  </si>
  <si>
    <t>6610-0/19-AI</t>
  </si>
  <si>
    <t>10086 D9</t>
  </si>
  <si>
    <t>MADEL COMERCIO DE MADEIRAS E FERRAGENS LTDA</t>
  </si>
  <si>
    <t>1809-0/20-AI</t>
  </si>
  <si>
    <t>10099 D9</t>
  </si>
  <si>
    <t>1800-0/20-AI</t>
  </si>
  <si>
    <t>10102 D9</t>
  </si>
  <si>
    <t>FAZ SORRISOS GUARULHOS LTDA.</t>
  </si>
  <si>
    <t>3170-0/20-AI</t>
  </si>
  <si>
    <t>10120 D9</t>
  </si>
  <si>
    <t>FARMACIA VIOLETA LTDA</t>
  </si>
  <si>
    <t>5526-0/21-AI</t>
  </si>
  <si>
    <t>10716 D9</t>
  </si>
  <si>
    <t>MERCADINHO VILA BONSUCESSO LTDA</t>
  </si>
  <si>
    <t>5119-0/21-AI</t>
  </si>
  <si>
    <t>10720 D9</t>
  </si>
  <si>
    <t>2075-0/18-AI</t>
  </si>
  <si>
    <t>07087 D9</t>
  </si>
  <si>
    <t>LOJAS BELIAN MODA LTDA</t>
  </si>
  <si>
    <t>3828-0-19-AI</t>
  </si>
  <si>
    <t>07115 D9</t>
  </si>
  <si>
    <t>GREAT FOOD COMERCIO DE LANCHES LTDA</t>
  </si>
  <si>
    <t>5045-0/22-AI</t>
  </si>
  <si>
    <t>10747 D9</t>
  </si>
  <si>
    <t>AMADEUS OTICA E COMERCIO EIRELI</t>
  </si>
  <si>
    <t>5046-0/22-AI</t>
  </si>
  <si>
    <t>10746 D9</t>
  </si>
  <si>
    <t>PET SHOP NIZOLLI LTDA</t>
  </si>
  <si>
    <t>5065-0/22-AI</t>
  </si>
  <si>
    <t>10748 D9</t>
  </si>
  <si>
    <t>KIBOIADA COMERCIO DE CARNES - EIRELI</t>
  </si>
  <si>
    <t>5806-0/22-AI</t>
  </si>
  <si>
    <t>11079 D9</t>
  </si>
  <si>
    <t>CARREFOUR COMÉRCIO E INDÚSTRIA LTDA</t>
  </si>
  <si>
    <t>7962-0/19-AI</t>
  </si>
  <si>
    <t>10089 D9</t>
  </si>
  <si>
    <t>ANHANGUERA EDUCACIONAL LTDA</t>
  </si>
  <si>
    <t>2562-0/21-AI</t>
  </si>
  <si>
    <t>10713 D9</t>
  </si>
  <si>
    <t>ROGERIO SOARES DOS SANTOS</t>
  </si>
  <si>
    <t>6601-0/19-AI</t>
  </si>
  <si>
    <t>10085 D9</t>
  </si>
  <si>
    <t>KOMFORT HOUSE SOFAS LTDA - EPP</t>
  </si>
  <si>
    <t>3931-0/22-AI</t>
  </si>
  <si>
    <t>10737 D9</t>
  </si>
  <si>
    <t>QIALITY PET CENTER EIRELI</t>
  </si>
  <si>
    <t>1114-0/23-AI</t>
  </si>
  <si>
    <t>11090 D9</t>
  </si>
  <si>
    <t>FM TABOAO OTICA E ACESSORIOS LTDA</t>
  </si>
  <si>
    <t>Guarujá</t>
  </si>
  <si>
    <t xml:space="preserve">44.959.021/0001-04 </t>
  </si>
  <si>
    <t>FP0243/20</t>
  </si>
  <si>
    <t xml:space="preserve">Hortolândia </t>
  </si>
  <si>
    <t>001-6983-3-00200166-7</t>
  </si>
  <si>
    <t>67.995.027/0001-32</t>
  </si>
  <si>
    <t>FP0190/17</t>
  </si>
  <si>
    <t>Ibiúna</t>
  </si>
  <si>
    <t>001-00825-00073003-3</t>
  </si>
  <si>
    <t>2576-0/21-AI</t>
  </si>
  <si>
    <t>08659 D9</t>
  </si>
  <si>
    <t>DJALMA F TEIXEIRA MÓVEIS</t>
  </si>
  <si>
    <t>46.634.531/0001-37</t>
  </si>
  <si>
    <t>5059-0/22-AI</t>
  </si>
  <si>
    <t>08661 D9</t>
  </si>
  <si>
    <t>SAMIRA PRESENTES E UTILIDADE DOMÉSTICA LTDA</t>
  </si>
  <si>
    <t>FP0154/20</t>
  </si>
  <si>
    <t>2568-0/21-AI</t>
  </si>
  <si>
    <t>08660 D9</t>
  </si>
  <si>
    <t>5911-0/22-AI</t>
  </si>
  <si>
    <t>08665 D9</t>
  </si>
  <si>
    <t>LANCHONETE E REST. PONTO DE ENCONTRO IBIUNA LTDA</t>
  </si>
  <si>
    <t>Indaiatuba</t>
  </si>
  <si>
    <t>001-00929-00052929-X</t>
  </si>
  <si>
    <t>1214-0/22-AI</t>
  </si>
  <si>
    <t>04897 D9</t>
  </si>
  <si>
    <t>44.733.608/0001-09</t>
  </si>
  <si>
    <t>6188-0/21-AI</t>
  </si>
  <si>
    <t>04895 D9</t>
  </si>
  <si>
    <t>KALUNGA S/A</t>
  </si>
  <si>
    <t>FP0459/18</t>
  </si>
  <si>
    <t>3224-0/20-AI</t>
  </si>
  <si>
    <t>04889 D9</t>
  </si>
  <si>
    <t>PHCV SUPERMERCADO LTDA</t>
  </si>
  <si>
    <t>3942-0/17-AI</t>
  </si>
  <si>
    <t>00272 D9</t>
  </si>
  <si>
    <t>VERZANI E SANDRINI PARKING ESTACIONAMENTO LTDA</t>
  </si>
  <si>
    <t>6329-0/21-AI</t>
  </si>
  <si>
    <t>04900 D9</t>
  </si>
  <si>
    <t>ADISER COMERCIO DE ALIMENTOS LTDA</t>
  </si>
  <si>
    <t>1511-0/22-AI</t>
  </si>
  <si>
    <t>10401 D9</t>
  </si>
  <si>
    <t>GOOD BOM SUPERMERCADOS LTDA</t>
  </si>
  <si>
    <t>5917-0/22-AI</t>
  </si>
  <si>
    <t>10407 D9</t>
  </si>
  <si>
    <t>AUTO POSTO ESPLANADA DE INDAIA LTDA</t>
  </si>
  <si>
    <t>6301-0/22-AI</t>
  </si>
  <si>
    <t>04898 D9</t>
  </si>
  <si>
    <t>2658-0/23-AI</t>
  </si>
  <si>
    <t>10412 D9</t>
  </si>
  <si>
    <t>LOCAMERICA RENT A CAR S.A.</t>
  </si>
  <si>
    <t>Itapecerica da Serra</t>
  </si>
  <si>
    <t xml:space="preserve">46.523.130/0001-00 </t>
  </si>
  <si>
    <t>FP0389/19</t>
  </si>
  <si>
    <t>Itapetininga</t>
  </si>
  <si>
    <t>001-00199-00006141-7</t>
  </si>
  <si>
    <t>1022-0/20-AI</t>
  </si>
  <si>
    <t>06434 D9</t>
  </si>
  <si>
    <t>46.634.291/0001-70</t>
  </si>
  <si>
    <t>1023-0/20-AI</t>
  </si>
  <si>
    <t>06436 D9</t>
  </si>
  <si>
    <t>VIVIANE APARECIDA VEROLESE EPP</t>
  </si>
  <si>
    <t>FP0155/21</t>
  </si>
  <si>
    <t>5811-0/19-AI</t>
  </si>
  <si>
    <t>06428 D9</t>
  </si>
  <si>
    <t>2650-0/23-AI</t>
  </si>
  <si>
    <t>06450 D9</t>
  </si>
  <si>
    <t>VIVIANE PIRES TAKAHAGUI</t>
  </si>
  <si>
    <t>Itaquaquecetuba</t>
  </si>
  <si>
    <t>001-06882-00130687-1</t>
  </si>
  <si>
    <t>46.316.600/0001-64</t>
  </si>
  <si>
    <t>FP0384/19</t>
  </si>
  <si>
    <t>Itu</t>
  </si>
  <si>
    <t>001-00354-00073014-9</t>
  </si>
  <si>
    <t>46.634.440/0001-00</t>
  </si>
  <si>
    <t>FP0485/16</t>
  </si>
  <si>
    <t>Jacareí</t>
  </si>
  <si>
    <t>001-00683-00101317-3</t>
  </si>
  <si>
    <t>7553-0/17-AI</t>
  </si>
  <si>
    <t>07465 D9</t>
  </si>
  <si>
    <t>SUPERMERCADO SHIBATA LTDA</t>
  </si>
  <si>
    <t>46.694.139/0001-83</t>
  </si>
  <si>
    <t>2802-0/15-AI</t>
  </si>
  <si>
    <t>04810 D9</t>
  </si>
  <si>
    <t>TATIANA CRISTINA MOTA</t>
  </si>
  <si>
    <t>FP0465/18</t>
  </si>
  <si>
    <t>4253-0/22-AI</t>
  </si>
  <si>
    <t>11352 D9</t>
  </si>
  <si>
    <t>COOP - COOPERATIVA DE CONSUMO</t>
  </si>
  <si>
    <t>4254-0/22-AI</t>
  </si>
  <si>
    <t>11354 D9</t>
  </si>
  <si>
    <t>LOJAS TEDDY ART. P/PRESENTES LTDA - EPP</t>
  </si>
  <si>
    <t>3911-0/22-AI</t>
  </si>
  <si>
    <t>11355 D9</t>
  </si>
  <si>
    <t>VIA S.A.</t>
  </si>
  <si>
    <t>5810-0/22-AI</t>
  </si>
  <si>
    <t>11360 D9</t>
  </si>
  <si>
    <t>FTJ SUPERMERCADOS LTDA EPP</t>
  </si>
  <si>
    <t>3910-0/22-AI</t>
  </si>
  <si>
    <t>11351 D9</t>
  </si>
  <si>
    <t>WMS SUPERMERCADOS DO BRASIL LTDA</t>
  </si>
  <si>
    <t>3100-0/23-AI</t>
  </si>
  <si>
    <t>11362 D9</t>
  </si>
  <si>
    <t>ARTHUR LUNDGREN TECIDOS S/A. CASAS PERNANMBUCANAS</t>
  </si>
  <si>
    <t>Jaguariúna</t>
  </si>
  <si>
    <t>001-02200-00130065-2</t>
  </si>
  <si>
    <t>2565-0/21-AI</t>
  </si>
  <si>
    <t>10319 D9</t>
  </si>
  <si>
    <t>R 2 DROGARIA LTDA.</t>
  </si>
  <si>
    <t>46.410.866/0001-71</t>
  </si>
  <si>
    <t>2812-0/20-AI</t>
  </si>
  <si>
    <t>10303 F9</t>
  </si>
  <si>
    <t>FP076/19</t>
  </si>
  <si>
    <t>6330-0/21-AI</t>
  </si>
  <si>
    <t>10325 D9</t>
  </si>
  <si>
    <t>6331-0/21-AI</t>
  </si>
  <si>
    <t>10323 D9</t>
  </si>
  <si>
    <t>EMG MINIMERCADO LTDA</t>
  </si>
  <si>
    <t>5040-0/22-AI</t>
  </si>
  <si>
    <t>10629 D9</t>
  </si>
  <si>
    <t>MAYCARE COM. IMP. SERV. REPRES. PROD. E INSTRUM. EIRELI</t>
  </si>
  <si>
    <t>Jundiaí</t>
  </si>
  <si>
    <t>001-00340-00280193-0</t>
  </si>
  <si>
    <t>7640-0/19-AI</t>
  </si>
  <si>
    <t>08761 D9</t>
  </si>
  <si>
    <t>ROLDÃO AUTO SERVIÇO COMERCIO DE ALIMENTOS LTDA</t>
  </si>
  <si>
    <t>45.780.103/0001-50</t>
  </si>
  <si>
    <t>1046-0/21-AI</t>
  </si>
  <si>
    <t>08795 D9</t>
  </si>
  <si>
    <t>IRMÃOS RUSSI LIMITADA</t>
  </si>
  <si>
    <t>FP0375/19</t>
  </si>
  <si>
    <t>5505-0/21-AI</t>
  </si>
  <si>
    <t>08788 D9</t>
  </si>
  <si>
    <t>MERCADO TERRA DA UVA</t>
  </si>
  <si>
    <t>3972-0/20-AI</t>
  </si>
  <si>
    <t>08793 D9</t>
  </si>
  <si>
    <t>Juquiá</t>
  </si>
  <si>
    <t>001-02228 - 00018057-2</t>
  </si>
  <si>
    <t>46.585.964/0001-40</t>
  </si>
  <si>
    <t>Limeira</t>
  </si>
  <si>
    <t>001-00216-X-00130316-3</t>
  </si>
  <si>
    <t>2255-0/17-AI</t>
  </si>
  <si>
    <t>06828 D9</t>
  </si>
  <si>
    <t>SIMNET TELECOMUNICAÇÕES LTDA - EPP</t>
  </si>
  <si>
    <t>45.132.495/​0001-40 </t>
  </si>
  <si>
    <t>FP0214/19</t>
  </si>
  <si>
    <t>Lins</t>
  </si>
  <si>
    <t>001-00058-00073014-9</t>
  </si>
  <si>
    <t>1192-0/15-AI</t>
  </si>
  <si>
    <t>04411 D9</t>
  </si>
  <si>
    <t>VICTORY FASHION MODA E ACESSORIOS LTDA.- ME</t>
  </si>
  <si>
    <t>Mauá</t>
  </si>
  <si>
    <t>001-06863-0030292-9</t>
  </si>
  <si>
    <t>4721-0/15-AI</t>
  </si>
  <si>
    <t>05566 D9</t>
  </si>
  <si>
    <t>BRSC COMERCIO DE ALIMENTOS EIRELI</t>
  </si>
  <si>
    <t xml:space="preserve">46.522.959/0001-98 </t>
  </si>
  <si>
    <t>4592-0/15-AI</t>
  </si>
  <si>
    <t>05565 D9</t>
  </si>
  <si>
    <t>FP 0690/14</t>
  </si>
  <si>
    <t>FP 0080/21</t>
  </si>
  <si>
    <t>Mogi das Cruzes</t>
  </si>
  <si>
    <t>001-00294-00130137-3</t>
  </si>
  <si>
    <t>7653-0/19-AI</t>
  </si>
  <si>
    <t>07731 D9</t>
  </si>
  <si>
    <t>CHEN ZHONG BIN</t>
  </si>
  <si>
    <t>46.523.270/0001-88</t>
  </si>
  <si>
    <t>2822-0/20-AI</t>
  </si>
  <si>
    <t>07740 D9</t>
  </si>
  <si>
    <t>E. RODRIGUES COMERCIO DE ALIMENTOS - EIRELI</t>
  </si>
  <si>
    <t>FP0455/18</t>
  </si>
  <si>
    <t>2823-0/20-AI</t>
  </si>
  <si>
    <t>07741 D9</t>
  </si>
  <si>
    <t>MARCILIO PINTO DE GODOY FILHO</t>
  </si>
  <si>
    <t>0362-0/05-AI</t>
  </si>
  <si>
    <t>0040 D3</t>
  </si>
  <si>
    <t>CLARO S/A</t>
  </si>
  <si>
    <t>4785-0/18-AI</t>
  </si>
  <si>
    <t>07721 D9</t>
  </si>
  <si>
    <t>AUTO POSTO MOGIANO LTDA</t>
  </si>
  <si>
    <t>3901-0/22-AI</t>
  </si>
  <si>
    <t>10430 D9</t>
  </si>
  <si>
    <t>V L FOLEGATTI EIRELI EPP</t>
  </si>
  <si>
    <t>3902-0/22-AI</t>
  </si>
  <si>
    <t>10427 D9</t>
  </si>
  <si>
    <t>AMIN ANDRE AREDA BAGHOSS - ME</t>
  </si>
  <si>
    <t>3934-0/22-AI</t>
  </si>
  <si>
    <t>10426 d9</t>
  </si>
  <si>
    <t>4250-0/22-AI</t>
  </si>
  <si>
    <t>10433 D9</t>
  </si>
  <si>
    <t>TRILLER JEANS COMÉRCIO DE VESTUÁRIO LTDA</t>
  </si>
  <si>
    <t>5804-0/22-AI</t>
  </si>
  <si>
    <t>10435 D9</t>
  </si>
  <si>
    <t>ARSHED SUHEEL NAJEM</t>
  </si>
  <si>
    <t>5907-0/22-AI</t>
  </si>
  <si>
    <t>10439 D9</t>
  </si>
  <si>
    <t>FOFOSUL COML. E DISTRIB. LTDA</t>
  </si>
  <si>
    <t>2916-0/23-AI</t>
  </si>
  <si>
    <t>10455 D9</t>
  </si>
  <si>
    <t>BS2 COMERCIO E CONFECÇÃO DE ROUPAS E ACESSORIOS LTDA</t>
  </si>
  <si>
    <t>3024-0/23-AI</t>
  </si>
  <si>
    <t>10450 D9</t>
  </si>
  <si>
    <t>SUPERMERCADO X LTDA.</t>
  </si>
  <si>
    <t>Osasco</t>
  </si>
  <si>
    <t>001-00637-00130459-3</t>
  </si>
  <si>
    <t>5592-0/21-AI</t>
  </si>
  <si>
    <t>11003 D9</t>
  </si>
  <si>
    <t>PAES E DOCES SAGARANA LTDA – ME</t>
  </si>
  <si>
    <t>46.523.171/0001-04</t>
  </si>
  <si>
    <t>0712-0/22-AI</t>
  </si>
  <si>
    <t>11010 D9</t>
  </si>
  <si>
    <t>SUPERMERCADO AYROSA LTDA</t>
  </si>
  <si>
    <t>FP0348/19</t>
  </si>
  <si>
    <t>0718-0/22-AI</t>
  </si>
  <si>
    <t>11017 D9</t>
  </si>
  <si>
    <t>0720-0/22-AI</t>
  </si>
  <si>
    <t>11016 D9</t>
  </si>
  <si>
    <t>COMERCIAL N &amp; P LTDA</t>
  </si>
  <si>
    <t>2905-0/20-AI</t>
  </si>
  <si>
    <t>10346 D9</t>
  </si>
  <si>
    <t>MIXTER ATACADO E VAREJO DE GENEROS ALIMENTICIOS LTDA</t>
  </si>
  <si>
    <t>2676-/20-AI</t>
  </si>
  <si>
    <t>10478 D9</t>
  </si>
  <si>
    <t>4824-0/20-AI</t>
  </si>
  <si>
    <t>10494 D9</t>
  </si>
  <si>
    <t>ROSA DE SARON COMERCIO DE COMBUSTIVEIS LTDA</t>
  </si>
  <si>
    <t>5588-0/21-AI</t>
  </si>
  <si>
    <t>11004 D9</t>
  </si>
  <si>
    <t>DANIEL PEREIRA SILVA – MINIMERCADO</t>
  </si>
  <si>
    <t>5343-0/18-AI</t>
  </si>
  <si>
    <t>08570 D9</t>
  </si>
  <si>
    <t>AUTO POSTO PARADA 52 LTDA</t>
  </si>
  <si>
    <t>6604-0/19-AI</t>
  </si>
  <si>
    <t>09756 D9</t>
  </si>
  <si>
    <t>PANIFICADORA E MINIMERCADO NONA CATERINA LTDA – ME</t>
  </si>
  <si>
    <t>5130-0/21-AI</t>
  </si>
  <si>
    <t>11007 D9</t>
  </si>
  <si>
    <t>MERCADÃO DE CARNES NOVILHÃO LTDA.</t>
  </si>
  <si>
    <t>2566-0/20-AI</t>
  </si>
  <si>
    <t>10338 D9</t>
  </si>
  <si>
    <t>BANCO BRADESCO S. A.</t>
  </si>
  <si>
    <t>0714-0/22-AI</t>
  </si>
  <si>
    <t>11012 D9</t>
  </si>
  <si>
    <t>AUTO POSTO LOMBARDIA DI ITALIA EIRELI</t>
  </si>
  <si>
    <t>2897-0/20-AI</t>
  </si>
  <si>
    <t>10344 D9</t>
  </si>
  <si>
    <t>2913-0/20-AI</t>
  </si>
  <si>
    <t>10476 D9</t>
  </si>
  <si>
    <t>3001-0/22-AI</t>
  </si>
  <si>
    <t>11022 D9</t>
  </si>
  <si>
    <t>MINIMERCADO FAVORITO EIRELI</t>
  </si>
  <si>
    <t>3002-0/22-AI</t>
  </si>
  <si>
    <t>11021 D9</t>
  </si>
  <si>
    <t>RAQUEL PAPELARIA E EMBALAGENS LTDA</t>
  </si>
  <si>
    <t>3004-0/22-AI</t>
  </si>
  <si>
    <t>11024 D9</t>
  </si>
  <si>
    <t>3006-0/22-AI</t>
  </si>
  <si>
    <t>11020 D9</t>
  </si>
  <si>
    <t>5132-0/21-AI</t>
  </si>
  <si>
    <t>11009 D9</t>
  </si>
  <si>
    <t>3000-0/22-AI</t>
  </si>
  <si>
    <t>11025 D9</t>
  </si>
  <si>
    <t>SILVA E BARBOSA COMÉRCIO DE ALIMENTOS LTDA</t>
  </si>
  <si>
    <t>3005-0/22-AI</t>
  </si>
  <si>
    <t>11726 D9</t>
  </si>
  <si>
    <t>5823-0/22-AI</t>
  </si>
  <si>
    <t>11731 D9</t>
  </si>
  <si>
    <t>SAN DIEGO SUPERMERCADO EIRELI</t>
  </si>
  <si>
    <t>5935-0/22-AI</t>
  </si>
  <si>
    <t>11011 D9</t>
  </si>
  <si>
    <t>ARCO IRIS PRODUTOS FARMACEUTICOS LTDA</t>
  </si>
  <si>
    <t>7635-0/19-AI</t>
  </si>
  <si>
    <t>09769 D9</t>
  </si>
  <si>
    <t>GALANTINA - VAREJAO DAS CARNES - EIRELI</t>
  </si>
  <si>
    <t>5900-0/22-AI</t>
  </si>
  <si>
    <t>11015 D9</t>
  </si>
  <si>
    <t>AUTO POSTO ALTINO II LTDA</t>
  </si>
  <si>
    <t>1098-0/07-AI</t>
  </si>
  <si>
    <t>01362 D6</t>
  </si>
  <si>
    <t>0731-0/17-AI</t>
  </si>
  <si>
    <t>07002 D9</t>
  </si>
  <si>
    <t>2563-0/21-AI</t>
  </si>
  <si>
    <t>10485 D9</t>
  </si>
  <si>
    <t>2675-0/21-AI</t>
  </si>
  <si>
    <t>10499 D9</t>
  </si>
  <si>
    <t>OBERDAN RODRIGUES DE AGUIAR INFORMATICA</t>
  </si>
  <si>
    <t>5923-0/22-AI</t>
  </si>
  <si>
    <t>11728 D9</t>
  </si>
  <si>
    <t>MERCADAO DE CARNES NOVILHAO LTDA</t>
  </si>
  <si>
    <t>5930-0/22-AI</t>
  </si>
  <si>
    <t>11730 D9</t>
  </si>
  <si>
    <t>COMPRE MAIS SUPERMERCADO EIRELI</t>
  </si>
  <si>
    <t>5934-0/22-AI</t>
  </si>
  <si>
    <t>11014 D9</t>
  </si>
  <si>
    <t>5936-0/22-AI</t>
  </si>
  <si>
    <t>11013 D9</t>
  </si>
  <si>
    <t>SUPERMERCADO JAPÃO LTDA</t>
  </si>
  <si>
    <t>1111-0/23-AI</t>
  </si>
  <si>
    <t>11734 D9</t>
  </si>
  <si>
    <t>1113-0/23-AI</t>
  </si>
  <si>
    <t>11735 D9</t>
  </si>
  <si>
    <t>VILLAGE MATERIAIS DE ACABAMENTO LTDA</t>
  </si>
  <si>
    <t>2920-0/23-AI</t>
  </si>
  <si>
    <t>11738 D9</t>
  </si>
  <si>
    <t>MENOR PRECO T D SUPERMERCADO LTDA</t>
  </si>
  <si>
    <t>Pindamonhangaba</t>
  </si>
  <si>
    <t>001-0574-6-00073009-2</t>
  </si>
  <si>
    <t>45.226.214/0001-19</t>
  </si>
  <si>
    <t>FP0146/19</t>
  </si>
  <si>
    <t>Piracicaba</t>
  </si>
  <si>
    <t>001-00056-00200123-3</t>
  </si>
  <si>
    <t>0221-0/22-AI</t>
  </si>
  <si>
    <t>09566 D9</t>
  </si>
  <si>
    <t>CARREFOUR COMERCIO E INDUSTRIA LTDA</t>
  </si>
  <si>
    <t>46.341.038/0001-29</t>
  </si>
  <si>
    <t>0226-0/22-AI</t>
  </si>
  <si>
    <t>09567 D9</t>
  </si>
  <si>
    <t>LUIS CASSIO MENDES SILVEIRA</t>
  </si>
  <si>
    <t>FP0336/18</t>
  </si>
  <si>
    <t>0230-0/22-AI</t>
  </si>
  <si>
    <t>09565 D9</t>
  </si>
  <si>
    <t>PADARIA E CONFEITARIA TAKAKI LTDA – EPP</t>
  </si>
  <si>
    <t>0711-0/22-AI</t>
  </si>
  <si>
    <t>09575 D9</t>
  </si>
  <si>
    <t>PIZZOL &amp; PIZZOL LTDA</t>
  </si>
  <si>
    <t>5507-0/21-AI</t>
  </si>
  <si>
    <t>09559 D9</t>
  </si>
  <si>
    <t>COMERCIAL SACILOTTO LTDA</t>
  </si>
  <si>
    <t>6193-0/21-AI</t>
  </si>
  <si>
    <t>09560 S9</t>
  </si>
  <si>
    <t>MONTE BELLO NASTARO EIRELI</t>
  </si>
  <si>
    <t>1210-0/22-AI</t>
  </si>
  <si>
    <t>09574 D9</t>
  </si>
  <si>
    <t>F RODRIGUES DE SOUZA ROTISSERI</t>
  </si>
  <si>
    <t>1012-0/20-AI</t>
  </si>
  <si>
    <t>09539 D9</t>
  </si>
  <si>
    <t>CONEXÃO ROCK WEAR COMÉRCIO DE ROUPAS LTDA - ME</t>
  </si>
  <si>
    <t>1275-0/20-AI</t>
  </si>
  <si>
    <t>09548 D9</t>
  </si>
  <si>
    <t>VAREJÃO PRESOTTO LTDA</t>
  </si>
  <si>
    <t>1285-0/20-AI</t>
  </si>
  <si>
    <t>09542 D9</t>
  </si>
  <si>
    <t>VIOTTI &amp; LIMA GOMES LTDA.</t>
  </si>
  <si>
    <t>1540-0/20-AI</t>
  </si>
  <si>
    <t>09550 D9</t>
  </si>
  <si>
    <t>POPPI COMERCIO DE HORTIFRUTIGRANJEIROS E LANCHONETE EIRELI</t>
  </si>
  <si>
    <t>3215-0/20-AI</t>
  </si>
  <si>
    <t>10161 D9</t>
  </si>
  <si>
    <t>COMERCIAL INDEPENDENCIA DE PRODUTOS CIRURGICOS E HOSPITALARES EIRELI</t>
  </si>
  <si>
    <t>3227-0/20-AI</t>
  </si>
  <si>
    <t>10163 D9</t>
  </si>
  <si>
    <t>1441-3/07-AI</t>
  </si>
  <si>
    <t>01208 D6</t>
  </si>
  <si>
    <t>CAIXA ECONOMICA FEDERAL</t>
  </si>
  <si>
    <t>1305-0/17-AI</t>
  </si>
  <si>
    <t>07253 D9</t>
  </si>
  <si>
    <t>COBASI COMÉRCIO DE PROD BÁSICOS E INDUSTRIALIZADOS LTDA</t>
  </si>
  <si>
    <t>1579-0/17-AI</t>
  </si>
  <si>
    <t>07260 D9</t>
  </si>
  <si>
    <t>BRASIL FRANSHISING PARTICIPAÇÕES S.A.</t>
  </si>
  <si>
    <t>3902-0/13-AI</t>
  </si>
  <si>
    <t>01982 D9</t>
  </si>
  <si>
    <t>N. J. PERREIRA - ME</t>
  </si>
  <si>
    <t>0412-0/15-AI</t>
  </si>
  <si>
    <t>04379 D9</t>
  </si>
  <si>
    <t>M.A.B. ROBERTO ME</t>
  </si>
  <si>
    <t>6655-0/17-AI</t>
  </si>
  <si>
    <t>07591 D9</t>
  </si>
  <si>
    <t>PANETERIA SUIÇA LTDA -- ME</t>
  </si>
  <si>
    <t>2215-0/18-AI</t>
  </si>
  <si>
    <t>08312 D9</t>
  </si>
  <si>
    <t>SANTOS E SENE COMERCIO DE VESTUARIO LTDA - ME</t>
  </si>
  <si>
    <t>3537-0/18-AI</t>
  </si>
  <si>
    <t>08329 D9</t>
  </si>
  <si>
    <t>CONSTRUDECOR S/A</t>
  </si>
  <si>
    <t>7302-0/18-AI</t>
  </si>
  <si>
    <t>08372 D9</t>
  </si>
  <si>
    <t>CELSO CAMILO DO AMARAL - ME</t>
  </si>
  <si>
    <t>7340-0/18-AI</t>
  </si>
  <si>
    <t>08352 D9</t>
  </si>
  <si>
    <t>7342-0/18-AI</t>
  </si>
  <si>
    <t>08355 D9</t>
  </si>
  <si>
    <t>2132-0/19-AI</t>
  </si>
  <si>
    <t>09020 D9</t>
  </si>
  <si>
    <t>HAVAN S.A.</t>
  </si>
  <si>
    <t>7641-0/19-AI</t>
  </si>
  <si>
    <t>09532 D9</t>
  </si>
  <si>
    <t>5056-0/22-AI</t>
  </si>
  <si>
    <t>10191 D9</t>
  </si>
  <si>
    <t>COPIADORA E PAPELARIA 2000 LTDA ME</t>
  </si>
  <si>
    <t>5062-0/22-AI</t>
  </si>
  <si>
    <t>10198 D9</t>
  </si>
  <si>
    <t>MODA COUNTRY AMERICAN TEXAS LTDA ME</t>
  </si>
  <si>
    <t>1234-0/22-AI</t>
  </si>
  <si>
    <t>09573 D9</t>
  </si>
  <si>
    <t>SAINT-GOBAIN DISTRIBUIÇÃO BRASIL LTDA</t>
  </si>
  <si>
    <t>3011-0/22-AI</t>
  </si>
  <si>
    <t>10185 D9</t>
  </si>
  <si>
    <t>SENDAS DISTRIBUIDORA S/A</t>
  </si>
  <si>
    <t>3013-0/22-AI</t>
  </si>
  <si>
    <t>10188 D9</t>
  </si>
  <si>
    <t>PAPELARIA JOÃO AVILA EIRELI</t>
  </si>
  <si>
    <t>3916-0/22-AI</t>
  </si>
  <si>
    <t>10190 D9</t>
  </si>
  <si>
    <t>YANYAN IMPORT'S COMERCIAL LTDA</t>
  </si>
  <si>
    <t>3012-0/22-AI</t>
  </si>
  <si>
    <t>10186 D9</t>
  </si>
  <si>
    <t>3300-0/22-AI</t>
  </si>
  <si>
    <t>09564 D9</t>
  </si>
  <si>
    <t>3920-0/22-AI</t>
  </si>
  <si>
    <t>10182 D9</t>
  </si>
  <si>
    <t>BEIRA RIO COMÉRCIO, EXPORTAÇÃO E IMPORTAÇÃO DE PROD ALIMENTÍCIOS LTDA</t>
  </si>
  <si>
    <t>3921-0/22-AI</t>
  </si>
  <si>
    <t>10189 D9</t>
  </si>
  <si>
    <t>SUPER MODA PIRACICABA LTDA</t>
  </si>
  <si>
    <t>4239-0/22-AI</t>
  </si>
  <si>
    <t>09569 D9</t>
  </si>
  <si>
    <t>THUAGO CARDOSO ALVES - AÇOUGUE</t>
  </si>
  <si>
    <t>4240-0/22-AI</t>
  </si>
  <si>
    <t>09570 D9</t>
  </si>
  <si>
    <t>4241-0/22-AI</t>
  </si>
  <si>
    <t>09571 D9</t>
  </si>
  <si>
    <t>4247-0/22-AI</t>
  </si>
  <si>
    <t>10802 D9</t>
  </si>
  <si>
    <t>5050-0/22-AI</t>
  </si>
  <si>
    <t>10193 D9</t>
  </si>
  <si>
    <t>5052-0/22-AI</t>
  </si>
  <si>
    <t>10196 D9</t>
  </si>
  <si>
    <t>S. A. SUPERMERCADO LTDA</t>
  </si>
  <si>
    <t>5807-0/22-AI</t>
  </si>
  <si>
    <t>10808 D9</t>
  </si>
  <si>
    <t>5518-0/15-AI</t>
  </si>
  <si>
    <t>05616 D9</t>
  </si>
  <si>
    <t>5653-0/16-AI</t>
  </si>
  <si>
    <t>06883 D9</t>
  </si>
  <si>
    <t>2262-0/17-AI</t>
  </si>
  <si>
    <t>07277 D9</t>
  </si>
  <si>
    <t>FRANGOS PANDOLFE LTDA ME</t>
  </si>
  <si>
    <t>5144-0/17-AI</t>
  </si>
  <si>
    <t>07585 D9</t>
  </si>
  <si>
    <t>BOLOS CASEIROS VIEIRA LTDA - ME</t>
  </si>
  <si>
    <t>2730-0/19-AI</t>
  </si>
  <si>
    <t>09031 D9</t>
  </si>
  <si>
    <t>PADARIA E CONFEITARIA VILA ROMANA LTDA - ME</t>
  </si>
  <si>
    <t>3016-0/22-AI</t>
  </si>
  <si>
    <t>10187 D9</t>
  </si>
  <si>
    <t>SHAHINI SUTTO NADER</t>
  </si>
  <si>
    <t>5825-0/22-AI</t>
  </si>
  <si>
    <t>10805 D9</t>
  </si>
  <si>
    <t>3228-0/20-AI</t>
  </si>
  <si>
    <t>10165 D9</t>
  </si>
  <si>
    <t>US COMERCIO DE GAS LTDA</t>
  </si>
  <si>
    <t>2572-0/21-AI</t>
  </si>
  <si>
    <t>09556 D9</t>
  </si>
  <si>
    <t>5044-0/22-AI</t>
  </si>
  <si>
    <t>10801 D9</t>
  </si>
  <si>
    <t>VAREJÃO DOIS IRMÃOS INDEPENDENCIA EIRELI</t>
  </si>
  <si>
    <t>5803-0/22-AI</t>
  </si>
  <si>
    <t>10181 D9</t>
  </si>
  <si>
    <t xml:space="preserve">EXPRESSOPHONE COMÉRCIO DE ELETRONICOS E SEUS ACESSÓRIOS LTDA </t>
  </si>
  <si>
    <t>5921-0/22-AI</t>
  </si>
  <si>
    <t>10812 D9</t>
  </si>
  <si>
    <t>GRUPO FARTURA HORTIFRUT SA</t>
  </si>
  <si>
    <t>5927-0/22-AI</t>
  </si>
  <si>
    <t>10811 D9</t>
  </si>
  <si>
    <t>EMPÓRIO CARNES E FRIOS FURONI LTDA</t>
  </si>
  <si>
    <t>5939-0/22-AI</t>
  </si>
  <si>
    <t>09562 D9</t>
  </si>
  <si>
    <t>CENTRO DE FORMACAO DE CONDUTORES FORMULA SHOW LTDA</t>
  </si>
  <si>
    <t>6411-0/22-AI</t>
  </si>
  <si>
    <t>10821 D9</t>
  </si>
  <si>
    <t>ANA PAULA GIOVANETI ESTEVAM 19026026846</t>
  </si>
  <si>
    <t>6412-0/22-AI</t>
  </si>
  <si>
    <t>10820 D9</t>
  </si>
  <si>
    <t>EMPORIO CARNES E FRIOS FURONI LTDA</t>
  </si>
  <si>
    <t>1808-0/23-AI</t>
  </si>
  <si>
    <t>10826 D9</t>
  </si>
  <si>
    <t>PADARIA E CONFEITARIA RIVANA DELICATESSEN LTDA</t>
  </si>
  <si>
    <t>1817-0/23-AI</t>
  </si>
  <si>
    <t>10815 D9</t>
  </si>
  <si>
    <t>NOVA GIBIM ARTIGOS PARA FESTAS E EMBALAGENS LTDA</t>
  </si>
  <si>
    <t>1820-0/23-AI</t>
  </si>
  <si>
    <t>10824 D9</t>
  </si>
  <si>
    <t>DANELON PADARIA E CONFEITARIA LTDA</t>
  </si>
  <si>
    <t>1821-0/23-AI</t>
  </si>
  <si>
    <t>10823 D9</t>
  </si>
  <si>
    <t>ENXUTO SUPERMERCADOS LTDA</t>
  </si>
  <si>
    <t>2627-0/23-AI</t>
  </si>
  <si>
    <t>10835 D9</t>
  </si>
  <si>
    <t>DU STORE TECNOLOGIA LTDA</t>
  </si>
  <si>
    <t>2628-0/23-AI</t>
  </si>
  <si>
    <t>10832 D9</t>
  </si>
  <si>
    <t>MINI MERCADO J J R LTDA - ME</t>
  </si>
  <si>
    <t>2670-0/23-AI</t>
  </si>
  <si>
    <t>10819 D9</t>
  </si>
  <si>
    <t>ANTONIO MARIO DOS SANTOS</t>
  </si>
  <si>
    <t>2679-0/23-AI</t>
  </si>
  <si>
    <t>10814 D9</t>
  </si>
  <si>
    <t>BEHOVE COMÉRCIO DE ROUPAS LTDA.</t>
  </si>
  <si>
    <t>2681-0/23-AI</t>
  </si>
  <si>
    <t>10827 D9</t>
  </si>
  <si>
    <t>BRAGA E BORGES COMERCIO E FABRICAÇÃO DE PÃES LTDA</t>
  </si>
  <si>
    <t>2902-0/23-AI</t>
  </si>
  <si>
    <t>10837 D9</t>
  </si>
  <si>
    <t>FLORICULTURA S. L. VERDE TOTAL LTDA</t>
  </si>
  <si>
    <t>2913-0/23-AI</t>
  </si>
  <si>
    <t>10842 D9</t>
  </si>
  <si>
    <t>L A BANDEIRA &amp; CIA LTDA</t>
  </si>
  <si>
    <t>2919-0/23-AI</t>
  </si>
  <si>
    <t>10840 D9</t>
  </si>
  <si>
    <t>S V COMERCIO DE PRESENTES LTDA</t>
  </si>
  <si>
    <t>3315-0/23-AI</t>
  </si>
  <si>
    <t>12420 D9</t>
  </si>
  <si>
    <t>ALINE BARBOZA MOUSSA 31785276808</t>
  </si>
  <si>
    <t>3322-0/23-AI</t>
  </si>
  <si>
    <t>10848 D9</t>
  </si>
  <si>
    <t>NILZA MARIA MINETTO DE ALMEIDA LTDA.</t>
  </si>
  <si>
    <t>Praia Grande</t>
  </si>
  <si>
    <t>001-01412-00130119-5</t>
  </si>
  <si>
    <t>2296-0/20-AI</t>
  </si>
  <si>
    <t>08065 D9</t>
  </si>
  <si>
    <t>LOJAS RIACHUELO S.A.</t>
  </si>
  <si>
    <t>46.177.531/0001-55</t>
  </si>
  <si>
    <t>3923-0/22-AI</t>
  </si>
  <si>
    <t>10378 D9</t>
  </si>
  <si>
    <t>REDE FORTE DO BOQUEIRAO SUPERMERCADO LTDA</t>
  </si>
  <si>
    <t>FP0448/18</t>
  </si>
  <si>
    <t>5583-0/21-AI</t>
  </si>
  <si>
    <t>08068 D9</t>
  </si>
  <si>
    <t>DROGARIA E PERFUMARIA TUPI LTDA.</t>
  </si>
  <si>
    <t>POÁ</t>
  </si>
  <si>
    <t>001-02466-00130388-0</t>
  </si>
  <si>
    <t>0376-7/12-AI</t>
  </si>
  <si>
    <t xml:space="preserve">06115 D7 </t>
  </si>
  <si>
    <t>DROGARIA NOVE DE JULHO POA LTDA ME</t>
  </si>
  <si>
    <t>55.021.455/0001-85</t>
  </si>
  <si>
    <t>3301-4/11-AI</t>
  </si>
  <si>
    <t>05175 D7</t>
  </si>
  <si>
    <t>SUPERMERCADO MAIS X LTDA</t>
  </si>
  <si>
    <t>FP0207/21</t>
  </si>
  <si>
    <t>5735-0/15-AI</t>
  </si>
  <si>
    <t>02873 D9</t>
  </si>
  <si>
    <t>BANCO BRADESCO S/A</t>
  </si>
  <si>
    <t>Pompeia</t>
  </si>
  <si>
    <t xml:space="preserve">44.483.444/0001-09 </t>
  </si>
  <si>
    <t>FP0248/20</t>
  </si>
  <si>
    <t>Presidente Prudente</t>
  </si>
  <si>
    <t>001-00097-00130699-5</t>
  </si>
  <si>
    <t>5817-0/19-AI</t>
  </si>
  <si>
    <t>06666 D7</t>
  </si>
  <si>
    <t>BALAS CEDRAL LTDA</t>
  </si>
  <si>
    <t xml:space="preserve">55.356.653/0001-08 </t>
  </si>
  <si>
    <t>5820-0/19-AI</t>
  </si>
  <si>
    <t>06670 D7</t>
  </si>
  <si>
    <t>F C COMERCIO DE FOGOS DE ARTIFICIOS E BRINDES LTDA</t>
  </si>
  <si>
    <t>FP0481/18</t>
  </si>
  <si>
    <t>6332-0/15-AI</t>
  </si>
  <si>
    <t>03752 D9</t>
  </si>
  <si>
    <t>5741-0/15-AI</t>
  </si>
  <si>
    <t>04674 D7</t>
  </si>
  <si>
    <t>CREUZA MARQUES DA SILVA 05591559808</t>
  </si>
  <si>
    <t>6039-0/19-AI</t>
  </si>
  <si>
    <t>06671 D7</t>
  </si>
  <si>
    <t>FERNANDA VIANNA DA CUNHA - ME</t>
  </si>
  <si>
    <t>Promissão</t>
  </si>
  <si>
    <t>001-00148-00073031-9</t>
  </si>
  <si>
    <t>44.558.856/0001-52</t>
  </si>
  <si>
    <t>FP0132/21 SP</t>
  </si>
  <si>
    <t>Ribeirão Pires</t>
  </si>
  <si>
    <t>001-00869-00054434-5</t>
  </si>
  <si>
    <t>46.522.967/0001-34</t>
  </si>
  <si>
    <t>FP0201/19</t>
  </si>
  <si>
    <t>Ribeirão Preto</t>
  </si>
  <si>
    <t>001-00028-00230403-1</t>
  </si>
  <si>
    <t>56.024.581/0001-56</t>
  </si>
  <si>
    <t>FP0156/17</t>
  </si>
  <si>
    <t>Rio Claro</t>
  </si>
  <si>
    <t>001-00172-00066382-4</t>
  </si>
  <si>
    <t>2059-0/21-AI</t>
  </si>
  <si>
    <t>06552 D9</t>
  </si>
  <si>
    <t>COMERCIAL ZARAGOZA IMPORTAÇÃO E EXPORTAÇÃO LIMITADA</t>
  </si>
  <si>
    <t xml:space="preserve">45.774.064/0001-88 </t>
  </si>
  <si>
    <t>2060-0/21-AI</t>
  </si>
  <si>
    <t>06554 D9</t>
  </si>
  <si>
    <t>SAVEGNAGO SUPERMERCADOS LTDA</t>
  </si>
  <si>
    <t>FP0035/20</t>
  </si>
  <si>
    <t>6066-0/16-AI</t>
  </si>
  <si>
    <t>06417 D9</t>
  </si>
  <si>
    <t>POSTO DE SERVIÇOS E ABASTECIMENTO JLF LTDA</t>
  </si>
  <si>
    <t>FP0515/15</t>
  </si>
  <si>
    <t>7393-0/18-AI</t>
  </si>
  <si>
    <t>06425 D9</t>
  </si>
  <si>
    <t>COMERCIAL DE COMBUSTIVEIS APOLLO RIO CLARO LTDA - EPP</t>
  </si>
  <si>
    <t>2058-0/21-AI</t>
  </si>
  <si>
    <t>06553 D9</t>
  </si>
  <si>
    <t>Santa Barbara D'Oeste</t>
  </si>
  <si>
    <t>001-00459-00073002-5</t>
  </si>
  <si>
    <t>46.422.408/0001-52</t>
  </si>
  <si>
    <t>FP0169/19</t>
  </si>
  <si>
    <t>Santa Gertrudes</t>
  </si>
  <si>
    <t>001-04566-00130004-0</t>
  </si>
  <si>
    <t>45.732.377/0001-73 </t>
  </si>
  <si>
    <t>FP0425/17</t>
  </si>
  <si>
    <t xml:space="preserve">Santa Isabel </t>
  </si>
  <si>
    <t>001-02578-00005070-9</t>
  </si>
  <si>
    <t>56.900.848/0001-21</t>
  </si>
  <si>
    <t>FP083/21 SP</t>
  </si>
  <si>
    <t>Santos</t>
  </si>
  <si>
    <t>001-00004-00250342-5</t>
  </si>
  <si>
    <t>5506-0/21-AI</t>
  </si>
  <si>
    <t>09457 D9</t>
  </si>
  <si>
    <t>SCB DISTRIBUIÇÃO E COMERCIO VAREJISTA DE ALIMENTOS LTDA</t>
  </si>
  <si>
    <t>58.200.015/0001-83</t>
  </si>
  <si>
    <t>1280-0/20-AI</t>
  </si>
  <si>
    <t>09486 D9</t>
  </si>
  <si>
    <t>EMPORIO DOM JOSE LTDA EPP</t>
  </si>
  <si>
    <t>FP0272/23</t>
  </si>
  <si>
    <t>0208-0/22-AI</t>
  </si>
  <si>
    <t>09095 D9</t>
  </si>
  <si>
    <t>0211-0/22-AI</t>
  </si>
  <si>
    <t>09473 D9</t>
  </si>
  <si>
    <t>0213-0/22-AI</t>
  </si>
  <si>
    <t>09468 D9</t>
  </si>
  <si>
    <t>0214-0/22-AI</t>
  </si>
  <si>
    <t>09475 D9</t>
  </si>
  <si>
    <t>5196-0/19-AI</t>
  </si>
  <si>
    <t>08716 D9</t>
  </si>
  <si>
    <t>7620-0/19-AI</t>
  </si>
  <si>
    <t>090833 D9</t>
  </si>
  <si>
    <t>2567-0/21-AI</t>
  </si>
  <si>
    <t>09456 D9</t>
  </si>
  <si>
    <t>BMP UTILIDADES DOMESTICAS SA</t>
  </si>
  <si>
    <t>0206-0/22-AI</t>
  </si>
  <si>
    <t>09463 D9</t>
  </si>
  <si>
    <t>1231-0/22-AI</t>
  </si>
  <si>
    <t>10039 D9</t>
  </si>
  <si>
    <t>2570-0/20-AI</t>
  </si>
  <si>
    <t>09100 D9</t>
  </si>
  <si>
    <t>CNR SUPERMERCADO LTDA</t>
  </si>
  <si>
    <t>0205-0/22-AI</t>
  </si>
  <si>
    <t>10026 D9</t>
  </si>
  <si>
    <t>0212-0/22-AI</t>
  </si>
  <si>
    <t>09472 D9</t>
  </si>
  <si>
    <t>2501-0/22-AI</t>
  </si>
  <si>
    <t>09474 D9</t>
  </si>
  <si>
    <t>SUPERMERCADO SÃO JUDAS LTDA.</t>
  </si>
  <si>
    <t>8056-0/17-AI</t>
  </si>
  <si>
    <t>08152 D9</t>
  </si>
  <si>
    <t>4778-0/16-AI</t>
  </si>
  <si>
    <t>06527 D9</t>
  </si>
  <si>
    <t>JANAINA MARA LOBAO - ME</t>
  </si>
  <si>
    <t>5326-0/18-AI</t>
  </si>
  <si>
    <t>08200 D9</t>
  </si>
  <si>
    <t>PADARIA AMANDA LTDA</t>
  </si>
  <si>
    <t>7373-0/18-AI</t>
  </si>
  <si>
    <t>08186 D9</t>
  </si>
  <si>
    <t>SUPERMERCADO BARROS LTDA.</t>
  </si>
  <si>
    <t>2639-0/17-AI</t>
  </si>
  <si>
    <t>06156 D9</t>
  </si>
  <si>
    <t>ROLDÃO AUTO SERVIÇO COMÉRCIO DE ALIMENTOS LTDA</t>
  </si>
  <si>
    <t>5139-0/17-AI</t>
  </si>
  <si>
    <t>07678 D9</t>
  </si>
  <si>
    <t>0294-0/18-AI</t>
  </si>
  <si>
    <t>07651 D9</t>
  </si>
  <si>
    <t>LOTTUS ENGENHARIA DE MANUTENCAO PROJETOS E SERVICOS LTDA - ME</t>
  </si>
  <si>
    <t>4632-0/19-AI</t>
  </si>
  <si>
    <t>09079 D9</t>
  </si>
  <si>
    <t>M. M. S. DO BRASIL LTDA</t>
  </si>
  <si>
    <t>1226-0/22-AI</t>
  </si>
  <si>
    <t>09480 D9</t>
  </si>
  <si>
    <t>JANGADA SUPERMERCADO EIRELI</t>
  </si>
  <si>
    <t>1227-0/22-AI</t>
  </si>
  <si>
    <t>09096 D9</t>
  </si>
  <si>
    <t>1229-0/22-AI</t>
  </si>
  <si>
    <t>09481 D9</t>
  </si>
  <si>
    <t>2411-0/22-AI</t>
  </si>
  <si>
    <t>10028 D9</t>
  </si>
  <si>
    <t>3014-0/22-AI</t>
  </si>
  <si>
    <t>10047 D9</t>
  </si>
  <si>
    <t>A I. R. FERREIRA E PEREIRA LTDA</t>
  </si>
  <si>
    <t>3015-0/22-AI</t>
  </si>
  <si>
    <t>10049 D9</t>
  </si>
  <si>
    <t>MARIA ZELIA E FI.LHO MINIMERCADO LTDA</t>
  </si>
  <si>
    <t>3017-0/22-AI</t>
  </si>
  <si>
    <t>10048 D9</t>
  </si>
  <si>
    <t>PANIFICADORA SÉCULO XXI LTDA</t>
  </si>
  <si>
    <t>3924-0/22-AI</t>
  </si>
  <si>
    <t>09097 D9</t>
  </si>
  <si>
    <t>MERCADO MARTINHO RODRIGUES LTDA</t>
  </si>
  <si>
    <t>5051-0/22-AI</t>
  </si>
  <si>
    <t>10069 D9</t>
  </si>
  <si>
    <t>5814-0/22-AI</t>
  </si>
  <si>
    <t>10059 D9</t>
  </si>
  <si>
    <t>ADF SOUSA LTDA</t>
  </si>
  <si>
    <t>5916-0/22-AI</t>
  </si>
  <si>
    <t>10065 D9</t>
  </si>
  <si>
    <t>FARMACIA E ERVANARIA INDIANA LTDA</t>
  </si>
  <si>
    <t>1279-0/20-AI</t>
  </si>
  <si>
    <t>09485 D9</t>
  </si>
  <si>
    <t>R. D. C. COMERCIO DE GÊNEROS ALIMENTICIOS LTDA - EPP</t>
  </si>
  <si>
    <t>3917-0/22-AI</t>
  </si>
  <si>
    <t>10029 D9</t>
  </si>
  <si>
    <t>MERCADO BOMPREÇO EIRELI</t>
  </si>
  <si>
    <t>3919-0/22-AI</t>
  </si>
  <si>
    <t>10031 D9</t>
  </si>
  <si>
    <t>5035-0/22-AI</t>
  </si>
  <si>
    <t>10063 D9</t>
  </si>
  <si>
    <t>POSTO APOLO DE SANTOS LTDA</t>
  </si>
  <si>
    <t>5938-0/22-AI</t>
  </si>
  <si>
    <t>10055 D9</t>
  </si>
  <si>
    <t>MERCADO BOQUEIRÃO LTDA</t>
  </si>
  <si>
    <t>5329-0/16-AI</t>
  </si>
  <si>
    <t>06531 D9</t>
  </si>
  <si>
    <t>7537-0/17-AI</t>
  </si>
  <si>
    <t>07658 D9</t>
  </si>
  <si>
    <t>G. B. L. EMPREENDIMENTOS IMOBILIÁRIOS LTDA</t>
  </si>
  <si>
    <t>1222-0/22-AI</t>
  </si>
  <si>
    <t>10040 D9</t>
  </si>
  <si>
    <t>LEMANI COM E IMP DE UTILIDADES DOMESTICAS LTDA</t>
  </si>
  <si>
    <t>5054-0/22-AI</t>
  </si>
  <si>
    <t>10067 D9</t>
  </si>
  <si>
    <t>L M BARBOSA EPP</t>
  </si>
  <si>
    <t>5055-0/22-AI</t>
  </si>
  <si>
    <t>10066 D9</t>
  </si>
  <si>
    <t>5906-0/22-AI</t>
  </si>
  <si>
    <t>12105 D9</t>
  </si>
  <si>
    <t>CENTER CASTILHO MATERIAIS P/CONSTRUÇÃO ACAB LTDA</t>
  </si>
  <si>
    <t>5914-0/22-AI</t>
  </si>
  <si>
    <t>10054 D9</t>
  </si>
  <si>
    <t>5931-0/22-AI</t>
  </si>
  <si>
    <t>10068 D9</t>
  </si>
  <si>
    <t>MAO ÚNICA FESTAS LTDA</t>
  </si>
  <si>
    <t>6300-0/22-AI</t>
  </si>
  <si>
    <t>09093 D9</t>
  </si>
  <si>
    <t>SUPRA SUPERMERCADOS LTDA</t>
  </si>
  <si>
    <t>0104-0/23-AI</t>
  </si>
  <si>
    <t>09460 D9</t>
  </si>
  <si>
    <t>0106-0/23-AI</t>
  </si>
  <si>
    <t>10041 D9</t>
  </si>
  <si>
    <t>EMPORIO CASA PORTO LTDA - EPP</t>
  </si>
  <si>
    <t>0110-0/23-AI</t>
  </si>
  <si>
    <t>09466 D9</t>
  </si>
  <si>
    <t>0111-0/23-AI</t>
  </si>
  <si>
    <t>10056 D9</t>
  </si>
  <si>
    <t>JNS &amp; RZL SUPERMERCADO LTDA</t>
  </si>
  <si>
    <t>0112-0/23-AI</t>
  </si>
  <si>
    <t>09465 D9</t>
  </si>
  <si>
    <t>0113-0/23-AI</t>
  </si>
  <si>
    <t>09467 D9</t>
  </si>
  <si>
    <t>SUPERMERCADO VARANDAS LTDA</t>
  </si>
  <si>
    <t>0212-0/23-AI</t>
  </si>
  <si>
    <t>10060 D9</t>
  </si>
  <si>
    <t>PANIFICADORA CANADA LTDA</t>
  </si>
  <si>
    <t>0214-0/23-AI</t>
  </si>
  <si>
    <t>12111 D9</t>
  </si>
  <si>
    <t>MAURICIO C. DOS SANTOS E SANTOS LTDA-ME</t>
  </si>
  <si>
    <t>0216-0/23-AI</t>
  </si>
  <si>
    <t>12113 D9</t>
  </si>
  <si>
    <t>EMPORIO CAROLINA COMERCIO LTDA</t>
  </si>
  <si>
    <t>2637-0/23-AI</t>
  </si>
  <si>
    <t>10072 D9</t>
  </si>
  <si>
    <t>EMPORIO SANTA HELENA PAES E DOCES LTDA</t>
  </si>
  <si>
    <t>2642-0/23-AI</t>
  </si>
  <si>
    <t>12102 D9</t>
  </si>
  <si>
    <t>A.I.R. FERREIRA E PEREIRA LTDA</t>
  </si>
  <si>
    <t>2649-0/23-AI</t>
  </si>
  <si>
    <t>12107 D9</t>
  </si>
  <si>
    <t>EMPORIO BOLSHOI TOLENTINO LTDA</t>
  </si>
  <si>
    <t>2655-0/23-AI</t>
  </si>
  <si>
    <t>09497 D9</t>
  </si>
  <si>
    <t>SUPERMAX COMÉRCIO DE ALIMENTOS LTDA</t>
  </si>
  <si>
    <t>2656-0/23-AI</t>
  </si>
  <si>
    <t>09496 D9</t>
  </si>
  <si>
    <t>2904-0/23-AI</t>
  </si>
  <si>
    <t>12109 D9</t>
  </si>
  <si>
    <t>MILAZZO VEICULOS, PEÇAS E SERVIÇOS LTDA</t>
  </si>
  <si>
    <t>2907-0/23-AI</t>
  </si>
  <si>
    <t>12108 D9</t>
  </si>
  <si>
    <t>São Bernardo do Campo</t>
  </si>
  <si>
    <t>001-00427-00047091-0</t>
  </si>
  <si>
    <t>5132-0/13-AI</t>
  </si>
  <si>
    <t>08323 D7</t>
  </si>
  <si>
    <t>CLARO S.A.</t>
  </si>
  <si>
    <t>46.523.239/0001-47</t>
  </si>
  <si>
    <t>7343-0/18-AI</t>
  </si>
  <si>
    <t>06186 D9</t>
  </si>
  <si>
    <t>FP0233/19</t>
  </si>
  <si>
    <t>São Carlos</t>
  </si>
  <si>
    <t>001-00295-00075685-7</t>
  </si>
  <si>
    <t>6273-0/14-AI</t>
  </si>
  <si>
    <t>04540 D9</t>
  </si>
  <si>
    <t>COMPANHIA PAULISTA DE FORÇA E LUZ</t>
  </si>
  <si>
    <t>45.358.249/0001-01</t>
  </si>
  <si>
    <t>4022-0/21-AI</t>
  </si>
  <si>
    <t>10009 D9</t>
  </si>
  <si>
    <t xml:space="preserve">FP0085/21 </t>
  </si>
  <si>
    <t>5346-0/21-AI</t>
  </si>
  <si>
    <t>09995 D9</t>
  </si>
  <si>
    <t>FARMACIA NATUREZA – SÃO CARLOS LTDA – EPP</t>
  </si>
  <si>
    <t>5358-0/21-AI</t>
  </si>
  <si>
    <t>09993 D9</t>
  </si>
  <si>
    <t>CLEVERSON BATOSTA ÉÉ – DROGARIA</t>
  </si>
  <si>
    <t>0209-0/22-AI</t>
  </si>
  <si>
    <t>09625 D9</t>
  </si>
  <si>
    <t>LILIAN CRISTINA DE ANGELIS ROSSI 30240155823</t>
  </si>
  <si>
    <t>5400-0/16-AI</t>
  </si>
  <si>
    <t>06583 D9</t>
  </si>
  <si>
    <t>SERVIÇO AUTONOMO DE ÁGUA E ESGOTO</t>
  </si>
  <si>
    <t>0083-0/19-AI</t>
  </si>
  <si>
    <t>08957 D9</t>
  </si>
  <si>
    <t>AUTO POSTO BANDEIRA 3 LTDA.</t>
  </si>
  <si>
    <t>0241-0/22-AI</t>
  </si>
  <si>
    <t>11226 D9</t>
  </si>
  <si>
    <t>GP ONIX EIRELI</t>
  </si>
  <si>
    <t>4023-0/21-AI</t>
  </si>
  <si>
    <t>10017 D9</t>
  </si>
  <si>
    <t>5356-0/21-AI</t>
  </si>
  <si>
    <t>09999 D9</t>
  </si>
  <si>
    <t>7650-0/19-AI</t>
  </si>
  <si>
    <t>08273 D9</t>
  </si>
  <si>
    <t>ATACADAO S.A.</t>
  </si>
  <si>
    <t>5712-0/21-AI</t>
  </si>
  <si>
    <t>09618 D9</t>
  </si>
  <si>
    <t>FARMÁCIA NOSSA SENHORA DO ROSÁRIO LTDA</t>
  </si>
  <si>
    <t>5713-0/21-AI</t>
  </si>
  <si>
    <t>09621 D9</t>
  </si>
  <si>
    <t>5714-0/21-AI</t>
  </si>
  <si>
    <t>09623 D9</t>
  </si>
  <si>
    <t>4029-0/21-AI</t>
  </si>
  <si>
    <t>10018 D9</t>
  </si>
  <si>
    <t>7662-0/19-AI</t>
  </si>
  <si>
    <t>08970 D9</t>
  </si>
  <si>
    <t>SOCIEDADE EDUCACIONAL CAMPOS SALLES SC LTDA</t>
  </si>
  <si>
    <t>7664-0/19-AI</t>
  </si>
  <si>
    <t>08965 D9</t>
  </si>
  <si>
    <t>INSTITUIÇÃO ÁIÇOSTA ADVEMTOSTA DE EDUC E ASS SOCIAL</t>
  </si>
  <si>
    <t>5365-0/21-AI</t>
  </si>
  <si>
    <t>09988 D9</t>
  </si>
  <si>
    <t>DROGAN DROGARIAS LTDA</t>
  </si>
  <si>
    <t>4981-0/13-AI</t>
  </si>
  <si>
    <t>02478 D9</t>
  </si>
  <si>
    <t>5510-0/21-AI</t>
  </si>
  <si>
    <t>09609 D9</t>
  </si>
  <si>
    <t>5710-0/21- AI</t>
  </si>
  <si>
    <t>09610 D9</t>
  </si>
  <si>
    <t>FARMACIA RIVOIRO E TREVELIN LTDA</t>
  </si>
  <si>
    <t>5736-0/16-AI</t>
  </si>
  <si>
    <t>06604 D9</t>
  </si>
  <si>
    <t>2197-0/18-AI</t>
  </si>
  <si>
    <t>06968 D9</t>
  </si>
  <si>
    <t>MODA BRASIL SÃO CARLOS LTDA - EPP</t>
  </si>
  <si>
    <t>5347-0/21-AI</t>
  </si>
  <si>
    <t>09998 D9</t>
  </si>
  <si>
    <t>2507-0/16-AI</t>
  </si>
  <si>
    <t>06090 D9</t>
  </si>
  <si>
    <t>BANCO DO BRASIL S/A</t>
  </si>
  <si>
    <t>6198-0/17-AI</t>
  </si>
  <si>
    <t>06960 D9</t>
  </si>
  <si>
    <t>SELLER MNT MAGAZINE LTDA</t>
  </si>
  <si>
    <t>5508-0/21-AI</t>
  </si>
  <si>
    <t>09607 D9</t>
  </si>
  <si>
    <t>1524-0/16-AI</t>
  </si>
  <si>
    <t>06087 D9</t>
  </si>
  <si>
    <t>7356-0/18-AI</t>
  </si>
  <si>
    <t>08912 D9</t>
  </si>
  <si>
    <t>AUTO POSTO BANDEIRA 2 LTDA</t>
  </si>
  <si>
    <t>5509-0/21-AI</t>
  </si>
  <si>
    <t>09608 D9</t>
  </si>
  <si>
    <t>2575-0/21-AI</t>
  </si>
  <si>
    <t>09997 D9</t>
  </si>
  <si>
    <t>GEORGINA VIEIRA GONZAGA BATISTA</t>
  </si>
  <si>
    <t>4020-0/21-AI</t>
  </si>
  <si>
    <t>10006 D9</t>
  </si>
  <si>
    <t>LWB SUPERMERCADO LTDA</t>
  </si>
  <si>
    <t>0244-0/22-AI</t>
  </si>
  <si>
    <t>11223 D9</t>
  </si>
  <si>
    <t>CORBAN SERVICOS DE INFORMACOES CADASTRAIS LTDA.</t>
  </si>
  <si>
    <t>0210-0/23-AI</t>
  </si>
  <si>
    <t>11231 D9</t>
  </si>
  <si>
    <t>SILVA &amp; SILVEIRA PROVEDOR DE INTERNET LTDA</t>
  </si>
  <si>
    <t>2651-0/23-AI</t>
  </si>
  <si>
    <t>09976 D9</t>
  </si>
  <si>
    <t>DROGARIA ERG LTDA.</t>
  </si>
  <si>
    <t>3001-0/23-AI</t>
  </si>
  <si>
    <t>11243 D9</t>
  </si>
  <si>
    <t>3240-0/23-AI</t>
  </si>
  <si>
    <t>11255 D9</t>
  </si>
  <si>
    <t>PADARIA E CONFEITARIA SÃO JUDAS TADEU-SÃO CARLOS LTDA</t>
  </si>
  <si>
    <t>São José dos Campos</t>
  </si>
  <si>
    <t>001-00175-00100429-8</t>
  </si>
  <si>
    <t>0813-6/09-AI</t>
  </si>
  <si>
    <t>02094 D7</t>
  </si>
  <si>
    <t>HUAWEI DO BRASIL TELECOMUNICAÇÕES LTDA</t>
  </si>
  <si>
    <t>46.643.466/0001-06</t>
  </si>
  <si>
    <t>6255-0/14-AI</t>
  </si>
  <si>
    <t>04443 D9</t>
  </si>
  <si>
    <t>BANCO PAN S/A</t>
  </si>
  <si>
    <t>FP0348/21</t>
  </si>
  <si>
    <t>2266-6/10-AI</t>
  </si>
  <si>
    <t>04774 D7</t>
  </si>
  <si>
    <t>BV FINANCEIRA  S.A. CRED. FINAN. E INVEST.</t>
  </si>
  <si>
    <t>2021/00348</t>
  </si>
  <si>
    <t>5416-0/13-AI</t>
  </si>
  <si>
    <t>02279 D9</t>
  </si>
  <si>
    <t>BV FINANCEIRA S. A. CRED. FINAN. E INVEST.</t>
  </si>
  <si>
    <t>3474-0/11-AI</t>
  </si>
  <si>
    <t>08167 D7</t>
  </si>
  <si>
    <t>TENDA ATACADO LTDA</t>
  </si>
  <si>
    <t>3200-7/12-AI</t>
  </si>
  <si>
    <t>01252 D9</t>
  </si>
  <si>
    <t>2676-0/17-AI</t>
  </si>
  <si>
    <t>07526 D9</t>
  </si>
  <si>
    <t>3457-0/17-AI</t>
  </si>
  <si>
    <t>07555 D9</t>
  </si>
  <si>
    <t>8051-0/17-AI</t>
  </si>
  <si>
    <t>08203 D9</t>
  </si>
  <si>
    <t>INVENÇÃO SJC COM DO VESTUÁRIO E ACESSÓRIOS LTDA ME</t>
  </si>
  <si>
    <t>8095-0/17-AI</t>
  </si>
  <si>
    <t>08206 D9</t>
  </si>
  <si>
    <t>RICARDO TORQUATO FERNANDES - ME</t>
  </si>
  <si>
    <t>3361-0/14-AI</t>
  </si>
  <si>
    <t>03634 D9</t>
  </si>
  <si>
    <t>DL COMÉRCIO E INDÚSTRIA DE PROD. ELETRONICOS LTDA</t>
  </si>
  <si>
    <t>2494-0/17-AI</t>
  </si>
  <si>
    <t>07219 D9</t>
  </si>
  <si>
    <t>DOG PRIME HOT DOGS LTDA - ME</t>
  </si>
  <si>
    <t>4880-0/14-AI</t>
  </si>
  <si>
    <t>03671 D9</t>
  </si>
  <si>
    <t>CIA. SANEAMENTO BÁSICO DO ESTADO DE SÃO PUALO = SABESP</t>
  </si>
  <si>
    <t>0745-0/17-AI</t>
  </si>
  <si>
    <t>09/87 D9</t>
  </si>
  <si>
    <t>FERNANDES &amp; SILVA RESTAURANTE LTDA - ME</t>
  </si>
  <si>
    <t>2655-0/17-AI</t>
  </si>
  <si>
    <t>06745 D9</t>
  </si>
  <si>
    <t>MAIARA MARTINS TAMANHONI 41185460861</t>
  </si>
  <si>
    <t>2672-0/17-AI</t>
  </si>
  <si>
    <t>07530 D9</t>
  </si>
  <si>
    <t>AUTO POSTO CAVALO DE TROIA LTDA</t>
  </si>
  <si>
    <t>2679-0/17-AI</t>
  </si>
  <si>
    <t>07540 D9</t>
  </si>
  <si>
    <t>TOMÉ &amp; TOMÉ LTDA</t>
  </si>
  <si>
    <t>2713-0/13-AI</t>
  </si>
  <si>
    <t>01651 D9</t>
  </si>
  <si>
    <t>TIM CELULAR S/A</t>
  </si>
  <si>
    <t>4060-0/12-AI</t>
  </si>
  <si>
    <t>01314 D9</t>
  </si>
  <si>
    <t>NEXTEL TELECOMUNICAÇÕES LTDA</t>
  </si>
  <si>
    <t>0152-4/13-AI</t>
  </si>
  <si>
    <t>00620 D9</t>
  </si>
  <si>
    <t>SEMP TOSHIBA S/A</t>
  </si>
  <si>
    <t>1813-4/13-AI</t>
  </si>
  <si>
    <t>01629 D9</t>
  </si>
  <si>
    <t>HSBC BANK BRASIL S/A - BANCO MÚLTIPLO</t>
  </si>
  <si>
    <t>2732-0/15-AI</t>
  </si>
  <si>
    <t>01691 D9</t>
  </si>
  <si>
    <t>ARBC SALAO DE BELEZA LTDA ME</t>
  </si>
  <si>
    <t>3201-0/12-AI</t>
  </si>
  <si>
    <t>01253 D9</t>
  </si>
  <si>
    <t>AYMORÉ CRÉDITO, FINANCIAMENTO E INVESTIMENTO S/A</t>
  </si>
  <si>
    <t>2747-1/12-AI</t>
  </si>
  <si>
    <t>00048 D9</t>
  </si>
  <si>
    <t>MRV ENGENHARIA E PARTICIPAÇÕES S/A</t>
  </si>
  <si>
    <t>a descontar próximo repasse</t>
  </si>
  <si>
    <t>São Sebastião</t>
  </si>
  <si>
    <t>001-00715-00042653-9</t>
  </si>
  <si>
    <t>0235-0/22-AI</t>
  </si>
  <si>
    <t>10761 D9</t>
  </si>
  <si>
    <t>46.482.832/0001-92</t>
  </si>
  <si>
    <t>3301-0/18-AI</t>
  </si>
  <si>
    <t>08576 D9</t>
  </si>
  <si>
    <t>WALLI LAURENTINO SANTOS</t>
  </si>
  <si>
    <t>FP077/19</t>
  </si>
  <si>
    <t>5063-0/22-AI</t>
  </si>
  <si>
    <t>10755 D9</t>
  </si>
  <si>
    <t>SUPERMERCADO COSTA AZUL DE JUQUEY LTDA</t>
  </si>
  <si>
    <t>5829-0/22-AI</t>
  </si>
  <si>
    <t>10753 D9</t>
  </si>
  <si>
    <t>São Vicente</t>
  </si>
  <si>
    <t>033-00135-45000008-4</t>
  </si>
  <si>
    <t>0200-0/22-AI</t>
  </si>
  <si>
    <t>10988 D9</t>
  </si>
  <si>
    <t>FREI COSMETICOS LTDA</t>
  </si>
  <si>
    <t>46.177.523/0001-09</t>
  </si>
  <si>
    <t>0222-0/22-AI</t>
  </si>
  <si>
    <t>10983 D9</t>
  </si>
  <si>
    <t>VIA VAREJO S/A</t>
  </si>
  <si>
    <t>FP0461/18</t>
  </si>
  <si>
    <t>0736-0/22-AI</t>
  </si>
  <si>
    <t>08039 D9</t>
  </si>
  <si>
    <t>MARIA DONIZETI SANTIAGO DA SILVA</t>
  </si>
  <si>
    <t>7673-0/19-AI</t>
  </si>
  <si>
    <t>08036 D9</t>
  </si>
  <si>
    <t>MERCADAO DE CARNES E MERCEARIA SAO VICENTE LTDA</t>
  </si>
  <si>
    <t>7619-0/19-AI</t>
  </si>
  <si>
    <t>08033 D9</t>
  </si>
  <si>
    <t>6196-0/21-AI</t>
  </si>
  <si>
    <t>10977 D9</t>
  </si>
  <si>
    <t>ALESSANDRA APARECIDA CRISOSTOMO</t>
  </si>
  <si>
    <t>0611-0/21-AI</t>
  </si>
  <si>
    <t>10614 D9</t>
  </si>
  <si>
    <t>EWS FARMA COMÉRCIO DE PRODUTOS FARMACEUTICOS LTDA</t>
  </si>
  <si>
    <t>0609-0/21-AI</t>
  </si>
  <si>
    <t>10617 D9</t>
  </si>
  <si>
    <t>TRICARNES - AÇOUGUE E ROTISSERIE LTDA.</t>
  </si>
  <si>
    <t>5715-0/21-AI</t>
  </si>
  <si>
    <t>10625 D9</t>
  </si>
  <si>
    <t>BMP UTILIDADES DOMÉSTICOS S.A</t>
  </si>
  <si>
    <t>2182-0/16-AI</t>
  </si>
  <si>
    <t>04589 D9</t>
  </si>
  <si>
    <t>0286-0/18-AI</t>
  </si>
  <si>
    <t>04612 D9</t>
  </si>
  <si>
    <t>8106-0/17-AI</t>
  </si>
  <si>
    <t>08002 D9</t>
  </si>
  <si>
    <t>GEORGE DANIEL - MINI-MERCADO - EIRELI</t>
  </si>
  <si>
    <t>0730-0/22-AI</t>
  </si>
  <si>
    <t>10607 D9</t>
  </si>
  <si>
    <t>1211-0/22-AI</t>
  </si>
  <si>
    <t>10981 D9</t>
  </si>
  <si>
    <t>HAYAMA COMERCIO DE ALIMENTOS LTDA</t>
  </si>
  <si>
    <t>1230-0/22-AI</t>
  </si>
  <si>
    <t>10997 D9</t>
  </si>
  <si>
    <t>2403-0/22-AI</t>
  </si>
  <si>
    <t>10991 D9</t>
  </si>
  <si>
    <t>2404-0/22-AI</t>
  </si>
  <si>
    <t>10990 D9</t>
  </si>
  <si>
    <t>2407-0/22-AI</t>
  </si>
  <si>
    <t>10989 D9</t>
  </si>
  <si>
    <t>MCD DROGARIA LTDA</t>
  </si>
  <si>
    <t>2410-0/22-AI</t>
  </si>
  <si>
    <t>10994 D9</t>
  </si>
  <si>
    <t>MARIO ALVES DE SOUZA GUARULHOS</t>
  </si>
  <si>
    <t>7526-0/17-AI</t>
  </si>
  <si>
    <t>04619 D9</t>
  </si>
  <si>
    <t>CNOVA COMERCIO ELETRONICO SA</t>
  </si>
  <si>
    <t>5581-0/21-AI</t>
  </si>
  <si>
    <t>08046 D9</t>
  </si>
  <si>
    <t>2405-0/22-AI</t>
  </si>
  <si>
    <t>10992 D9</t>
  </si>
  <si>
    <t>2406-0/22-AI</t>
  </si>
  <si>
    <t>10993 D9</t>
  </si>
  <si>
    <t>5361-0/21-AI</t>
  </si>
  <si>
    <t>10622 D9</t>
  </si>
  <si>
    <t>0223-0/22-AI</t>
  </si>
  <si>
    <t>10987 D9</t>
  </si>
  <si>
    <t>Sorocaba</t>
  </si>
  <si>
    <t>001-02923-009007431</t>
  </si>
  <si>
    <t>4816-0/17-AI</t>
  </si>
  <si>
    <t>07184 D9</t>
  </si>
  <si>
    <t>SILVANA BARBOSA LIMA DA SILVA – ME</t>
  </si>
  <si>
    <t>46.634.044.0001-74</t>
  </si>
  <si>
    <t>2547-0/15-AI</t>
  </si>
  <si>
    <t>04767 D9</t>
  </si>
  <si>
    <t>FP0245/20</t>
  </si>
  <si>
    <t>5736-0/15-AI</t>
  </si>
  <si>
    <t>05504 D9</t>
  </si>
  <si>
    <t>JRA EMPREENDIMENTOS E ENGENHARIA LTDA</t>
  </si>
  <si>
    <t>2125-0/16-AI</t>
  </si>
  <si>
    <t>05984 D9</t>
  </si>
  <si>
    <t>VANI MORATO MODA SURF WEAR EIRELI - ME</t>
  </si>
  <si>
    <t>1121-0/15-AI</t>
  </si>
  <si>
    <t xml:space="preserve">04325 D9 </t>
  </si>
  <si>
    <t>BANCO CETELEM S.A.</t>
  </si>
  <si>
    <t>2190-0/16-AI</t>
  </si>
  <si>
    <t>05960 D9</t>
  </si>
  <si>
    <t>MSA EMPRESA CINEMATOGRÁFICA LTDA</t>
  </si>
  <si>
    <t>6258-0/16-AI</t>
  </si>
  <si>
    <t>06795 D9</t>
  </si>
  <si>
    <t>6275-0/16-AI</t>
  </si>
  <si>
    <t>06781 d9</t>
  </si>
  <si>
    <t>LAHAM AUTO SERVICE LTDA EPP</t>
  </si>
  <si>
    <t>5900-0/17-AI</t>
  </si>
  <si>
    <t>07936 D9</t>
  </si>
  <si>
    <t>HT4 EMPREENDIMENTOS IMOBILIÁRIOS SPE LTDA</t>
  </si>
  <si>
    <t>3130-5/12-AI</t>
  </si>
  <si>
    <t>01158 D9</t>
  </si>
  <si>
    <t>AVICULTURA DO DIVINO LTDA EPP</t>
  </si>
  <si>
    <t>0725-0/14-AI</t>
  </si>
  <si>
    <t>02595 D9</t>
  </si>
  <si>
    <t>COMERCIAL RAFO ARTIGOS PARA ESCRITÓRIO LTDA EPP</t>
  </si>
  <si>
    <t>5717-0/15-AI</t>
  </si>
  <si>
    <t>05495 D9</t>
  </si>
  <si>
    <t>PARQUE SÃO BENTO EMPREENDIMENTOS IMOBILIARIOS LTDA</t>
  </si>
  <si>
    <t>5269-0/16-AI</t>
  </si>
  <si>
    <t>06332 D9</t>
  </si>
  <si>
    <t>JOAO ROLIM DE GOS - EPP</t>
  </si>
  <si>
    <t>6283-0/16-AI</t>
  </si>
  <si>
    <t>06788 D9</t>
  </si>
  <si>
    <t>SEB DO BRASIL PRODUTOS DOMÉSTICOS LTDA</t>
  </si>
  <si>
    <t>7840-0/17-AI</t>
  </si>
  <si>
    <t>07974 D9</t>
  </si>
  <si>
    <t>ADMS DESENVOLVIMENTO IMOBILIARIO LTDA</t>
  </si>
  <si>
    <t>4846-0/17-AI</t>
  </si>
  <si>
    <t>07190 D9</t>
  </si>
  <si>
    <t>SANCTIS ESTACIONAMENTO LTDA - ME</t>
  </si>
  <si>
    <t>2628-0/13-AI</t>
  </si>
  <si>
    <t>07718 D7</t>
  </si>
  <si>
    <t>MAGNUM COMERCIAL E CONSTRUTORA LTDA</t>
  </si>
  <si>
    <t>8202-0/15-AI</t>
  </si>
  <si>
    <t>05966 D9</t>
  </si>
  <si>
    <t>VIA VAREJO S.A.</t>
  </si>
  <si>
    <t>1763-0/18-AI</t>
  </si>
  <si>
    <t>08448 D9</t>
  </si>
  <si>
    <t>MARIA ASAKO OWADA COMERCIO DO VESTUARIO - ME</t>
  </si>
  <si>
    <t>1795-0/18-AI</t>
  </si>
  <si>
    <t>08416 D9</t>
  </si>
  <si>
    <t>FLAVIANE BATISTA VAZ FRAGA - ME</t>
  </si>
  <si>
    <t>3822-4/11-AI</t>
  </si>
  <si>
    <t>06990 D7</t>
  </si>
  <si>
    <t>COMPANHIA PIRATININGA DE FORÇA E LUZ</t>
  </si>
  <si>
    <t>3134-0/12-AI</t>
  </si>
  <si>
    <t>01162 D9</t>
  </si>
  <si>
    <t>EMPRESA BRASILEIRA DE TELECOMUNICAÇÕES S/A EMBRATEL</t>
  </si>
  <si>
    <t>6406-0/15-AI</t>
  </si>
  <si>
    <t>05506 D9</t>
  </si>
  <si>
    <t>ALCINDO MARCOS DE ABREU - ME</t>
  </si>
  <si>
    <t>5434-0/16-AI</t>
  </si>
  <si>
    <t>06364 D9</t>
  </si>
  <si>
    <t>JULIANA VAS DE CAMPOS - ME</t>
  </si>
  <si>
    <t>1713-0/18-AI</t>
  </si>
  <si>
    <t>08415 D9</t>
  </si>
  <si>
    <t>BEST POINT PRESENTES E ACESSORIOS LTDA - ME</t>
  </si>
  <si>
    <t>Sumaré</t>
  </si>
  <si>
    <t>001-06977-00059409-1</t>
  </si>
  <si>
    <t>45.787.660/0001-00</t>
  </si>
  <si>
    <t>FP0165/19</t>
  </si>
  <si>
    <t>Suzano</t>
  </si>
  <si>
    <t>001-00718-00130474-7</t>
  </si>
  <si>
    <t>7331-0/18-AI</t>
  </si>
  <si>
    <t>03113 D9</t>
  </si>
  <si>
    <t>M.S.C.A. SUPERMERCADO LTDA</t>
  </si>
  <si>
    <t>46.523.056/0001-21</t>
  </si>
  <si>
    <t>3552-0/18-AI</t>
  </si>
  <si>
    <t>03216 D9</t>
  </si>
  <si>
    <t>MEGA BOI CARNES, MERCEARIA E ROTISSERIE LTDA</t>
  </si>
  <si>
    <t xml:space="preserve">FP086/21 </t>
  </si>
  <si>
    <t>5731-0/15-AI</t>
  </si>
  <si>
    <t>01075 D9</t>
  </si>
  <si>
    <t>J &amp; C ACOUGUE E ROTISSERIE LTDA - ME</t>
  </si>
  <si>
    <t>5910-0/22-AI</t>
  </si>
  <si>
    <t>03183 D9</t>
  </si>
  <si>
    <t>2625-0/23-AI</t>
  </si>
  <si>
    <t>03179 D9</t>
  </si>
  <si>
    <t>MARIA VALENCA DO NASCIMENTO REIS MINIMERCADO LTDA.</t>
  </si>
  <si>
    <t>Taubaté</t>
  </si>
  <si>
    <t>001-0076-0-00076431-0</t>
  </si>
  <si>
    <t>0445-5/12-AI</t>
  </si>
  <si>
    <t>02794 D7</t>
  </si>
  <si>
    <t>UNIVERSIDADE DE TAUBATÉ</t>
  </si>
  <si>
    <t>45.176.005/0001-08</t>
  </si>
  <si>
    <t>FP0158/19</t>
  </si>
  <si>
    <t>Votorantim</t>
  </si>
  <si>
    <t>001-06931-00005168-3</t>
  </si>
  <si>
    <t>3533-0/18–AI</t>
  </si>
  <si>
    <t>7344 D9</t>
  </si>
  <si>
    <t>D. GUILHERME VOTORANTIN (MEMO ACP 119/17)</t>
  </si>
  <si>
    <t>46.634.051/0001-76</t>
  </si>
  <si>
    <t>FP0150/21</t>
  </si>
  <si>
    <t>Votuporanga</t>
  </si>
  <si>
    <t>001-00268-00200457-7</t>
  </si>
  <si>
    <t>5913-0/22-AI</t>
  </si>
  <si>
    <t>09108 D9</t>
  </si>
  <si>
    <t>AUTO POSTO VOTUPORANGA GORAYEB LTDA.</t>
  </si>
  <si>
    <t>46.599.809/0001-82</t>
  </si>
  <si>
    <t>5933-0/22-AI</t>
  </si>
  <si>
    <t>09106 D9</t>
  </si>
  <si>
    <t>ALEX BOTI FERREIRA EIRELI</t>
  </si>
  <si>
    <t>FP0566/16</t>
  </si>
  <si>
    <t>1812-0/23-AI</t>
  </si>
  <si>
    <t>09107 D9</t>
  </si>
  <si>
    <t>AUTO POSTO SO NATA LTDA.</t>
  </si>
  <si>
    <t>-</t>
  </si>
  <si>
    <t>D. GUILHERME VOTORANTIN (MEMO ACP 119/17) REPASSE INDEVIDO EM 06/07/2021</t>
  </si>
  <si>
    <t>Valor total pago</t>
  </si>
  <si>
    <t>Valor total do Repasse</t>
  </si>
  <si>
    <t>total geral</t>
  </si>
  <si>
    <t>FONTE: Siafem /2023</t>
  </si>
  <si>
    <t>Exercício: 2021 - periodo de apuração: a repassar</t>
  </si>
  <si>
    <t>Guaira</t>
  </si>
  <si>
    <t>2022/11</t>
  </si>
  <si>
    <t>0657 D7</t>
  </si>
  <si>
    <t>MINIMERCADO AZUL DE GUAIRA LTDA - ME (MEMO ACP 12/19)</t>
  </si>
  <si>
    <t>48.344.014/0001-59</t>
  </si>
  <si>
    <t>3072/11</t>
  </si>
  <si>
    <t>0660 D7</t>
  </si>
  <si>
    <t>ADEMAR ELIAS COSCRATO MERC ME (MEMO ACP 199/14)</t>
  </si>
  <si>
    <t>FP0404/19</t>
  </si>
  <si>
    <t>FALTA CONTA CORRENTE</t>
  </si>
  <si>
    <t>104-00979-00000120-4</t>
  </si>
  <si>
    <t>3273-0/13</t>
  </si>
  <si>
    <t>01828 D9</t>
  </si>
  <si>
    <t>ELIETE OLIVEIRA NOVAES
PAPELARIA - ME</t>
  </si>
  <si>
    <t>44.959.021/0001-04</t>
  </si>
  <si>
    <t>3737-3/12-AI</t>
  </si>
  <si>
    <t>00360 D9</t>
  </si>
  <si>
    <t>BANCO BRADESCO S.A.</t>
  </si>
  <si>
    <t>3738-7/12-AI</t>
  </si>
  <si>
    <t>00361 D9</t>
  </si>
  <si>
    <t>BANCO PANAMERICANO S/A</t>
  </si>
  <si>
    <t>7796-0/15-AI</t>
  </si>
  <si>
    <t>05076 D9</t>
  </si>
  <si>
    <t>IPPC PUBLICIDADE LTDA - ME</t>
  </si>
  <si>
    <t>2297-0/17-AI</t>
  </si>
  <si>
    <t>05088 D9</t>
  </si>
  <si>
    <t>DERSA DESENVOLVIMENTO RODOVIARIO AS</t>
  </si>
  <si>
    <t>3740-2/12-AI</t>
  </si>
  <si>
    <t>00363 D9</t>
  </si>
  <si>
    <t>BANCO PECUNIA S.A.</t>
  </si>
  <si>
    <t>5918-0/22-AI</t>
  </si>
  <si>
    <t>05093 D9</t>
  </si>
  <si>
    <t>MARIA APARECIDA DE CAMARGO GUARUJA - ME</t>
  </si>
  <si>
    <t>São Caetano do Sul</t>
  </si>
  <si>
    <t>104-00347-00020363-3</t>
  </si>
  <si>
    <t>4825/17</t>
  </si>
  <si>
    <t>7754 D9</t>
  </si>
  <si>
    <t>FORTUNA SUPERMERCADO LTDA (MEMO ACP 91/20)</t>
  </si>
  <si>
    <t>59.307.595/0001-75</t>
  </si>
  <si>
    <t>5829/17</t>
  </si>
  <si>
    <t>7772 D9</t>
  </si>
  <si>
    <t>VIA VAREJO S/A (MEMO ACP 91/20)</t>
  </si>
  <si>
    <t>FP0753/14</t>
  </si>
  <si>
    <t>6669/17</t>
  </si>
  <si>
    <t>7766 D9</t>
  </si>
  <si>
    <t>SACOLAO SÃO JORGE LTDA (MEMO ACP 91/20)</t>
  </si>
  <si>
    <t>7511/17</t>
  </si>
  <si>
    <t>7784 D9</t>
  </si>
  <si>
    <t>RAIA DROGASIL S/A (MEMO ACP 91/20)</t>
  </si>
  <si>
    <t>5828/17</t>
  </si>
  <si>
    <t>07768 D9</t>
  </si>
  <si>
    <t>SUPERMERCADO HIROTA LTDA</t>
  </si>
  <si>
    <t>2059/18</t>
  </si>
  <si>
    <t>07786 D9</t>
  </si>
  <si>
    <t>PVA SUPERMERCADO LTDA</t>
  </si>
  <si>
    <t>4815-0/17</t>
  </si>
  <si>
    <t>07753 D9</t>
  </si>
  <si>
    <t>5391-0/13-AI</t>
  </si>
  <si>
    <t>02356 D9</t>
  </si>
  <si>
    <t>FROZEN COMERCIO DE PRODUTOS ALIMENTICIOS LTDA - ME</t>
  </si>
  <si>
    <t>5831-0/17-AI</t>
  </si>
  <si>
    <t>07771 D9</t>
  </si>
  <si>
    <t>SACOLAO OSWALDO CRUZ LTDA</t>
  </si>
  <si>
    <t>2992-0/20-AI</t>
  </si>
  <si>
    <t>09654 D9</t>
  </si>
  <si>
    <t>MARIA ELIANA COELHO BAIO 05845536847</t>
  </si>
  <si>
    <t>2991-0/20-AI</t>
  </si>
  <si>
    <t>09655 D9</t>
  </si>
  <si>
    <t>MAGAZINE LUIZA S/A</t>
  </si>
  <si>
    <t>0871-3/02-AI</t>
  </si>
  <si>
    <t>00652 D2</t>
  </si>
  <si>
    <t>6204-0/21-AI</t>
  </si>
  <si>
    <t>09678 D9</t>
  </si>
  <si>
    <t>COMERCIO DE OVOS RICE LIMITADA</t>
  </si>
  <si>
    <t>SEM DADOS</t>
  </si>
  <si>
    <t>2933-0/20-AI</t>
  </si>
  <si>
    <t>08851 D9</t>
  </si>
  <si>
    <t>EMPRESA BRASILEIRA DE CORREIOS E TELÉGRAFOS</t>
  </si>
  <si>
    <t>3355-1/11-AI</t>
  </si>
  <si>
    <t>08075 D7</t>
  </si>
  <si>
    <t>0870-0/14-AI</t>
  </si>
  <si>
    <t>02288 D9</t>
  </si>
  <si>
    <t>EDP SÃO PAULO DISTRIBUIÇÃO DE ENERGIA S/A</t>
  </si>
  <si>
    <t>0677-3/10-AI</t>
  </si>
  <si>
    <t>03454 D7</t>
  </si>
  <si>
    <t>BANDEIRANTE ENERGIA S/A</t>
  </si>
  <si>
    <t>2011-0/13-AI</t>
  </si>
  <si>
    <t>01632 D9</t>
  </si>
  <si>
    <t>MOTOROLA INDUSTRIAL LTDA</t>
  </si>
  <si>
    <t>2154-0/16-AI</t>
  </si>
  <si>
    <t>06299 D9</t>
  </si>
  <si>
    <t>FORD MOTOR COMPANY BRASIL LTDA</t>
  </si>
  <si>
    <t>Bauru</t>
  </si>
  <si>
    <t>596-5/11-AI</t>
  </si>
  <si>
    <t>06530 D7</t>
  </si>
  <si>
    <t>WAL MART BRASIL LTDA</t>
  </si>
  <si>
    <t>1184-1/13-AI</t>
  </si>
  <si>
    <t>01508 D9</t>
  </si>
  <si>
    <t>BITTENCOURT &amp; MARTINS FABRICA DE TOLDOS LTDA - ME</t>
  </si>
  <si>
    <t>Bragança Paulista</t>
  </si>
  <si>
    <t>0615-0/23-AI</t>
  </si>
  <si>
    <t>11426 D9</t>
  </si>
  <si>
    <t>São Jose do Rio Preto</t>
  </si>
  <si>
    <t>5074-0/22-AI</t>
  </si>
  <si>
    <t>11826 D9</t>
  </si>
  <si>
    <t>LEROY MERLIN COMPANHIA BRASILEIRA DE BRICOLAGEM</t>
  </si>
  <si>
    <t>6500-0/22-AI</t>
  </si>
  <si>
    <t>11831 D9</t>
  </si>
  <si>
    <t>2673-0/23-AI</t>
  </si>
  <si>
    <t>11837 D9</t>
  </si>
  <si>
    <t>Adamantina</t>
  </si>
  <si>
    <t>5902-0/22-AI</t>
  </si>
  <si>
    <t>11777 D9</t>
  </si>
  <si>
    <t>CYBELAR COM. E IND. LTDA</t>
  </si>
  <si>
    <t>Amparo</t>
  </si>
  <si>
    <t>2801-0/23-AI</t>
  </si>
  <si>
    <t>12776 D9</t>
  </si>
  <si>
    <t>UNIMED AMPARO COOPERATIVA DE TRABALHO MEDICO</t>
  </si>
  <si>
    <t>Itanhaem</t>
  </si>
  <si>
    <t>0400-0/23-AI</t>
  </si>
  <si>
    <t>12851 D9</t>
  </si>
  <si>
    <t xml:space="preserve">Pederneiras </t>
  </si>
  <si>
    <t>2800-0/23-AI</t>
  </si>
  <si>
    <t>11901 D9</t>
  </si>
  <si>
    <t>ZANQUI &amp; ZANQUI FARMACIA E DROGARIA LTDA</t>
  </si>
  <si>
    <t>4252-0/22-AI</t>
  </si>
  <si>
    <t>10032 D9</t>
  </si>
  <si>
    <t>SUPERMERCADO FRANSUE LTDA</t>
  </si>
  <si>
    <t>Presidente Epitácio</t>
  </si>
  <si>
    <t>001-00971-0330039-0</t>
  </si>
  <si>
    <t>3015-0/23-AI</t>
  </si>
  <si>
    <t>12653 D9</t>
  </si>
  <si>
    <t>TATIANE GOMES COLARES DECORACOES</t>
  </si>
  <si>
    <t>55.293.427/0001-17</t>
  </si>
  <si>
    <t>FP0152/21</t>
  </si>
  <si>
    <t>Processos</t>
  </si>
  <si>
    <t>Autos</t>
  </si>
  <si>
    <t>Valor Repasse</t>
  </si>
  <si>
    <t>AMERICANA</t>
  </si>
  <si>
    <t>ARARAQUARA</t>
  </si>
  <si>
    <t>ARARAS</t>
  </si>
  <si>
    <t>BARRETOS</t>
  </si>
  <si>
    <t>CAPÃO BONITO</t>
  </si>
  <si>
    <t>CARAGUATATUBA</t>
  </si>
  <si>
    <t>CRUZEIRO</t>
  </si>
  <si>
    <t>EMBU DAS ARTES</t>
  </si>
  <si>
    <t>FERNANDÓPOLIS</t>
  </si>
  <si>
    <t>FRANCISCO MORATO</t>
  </si>
  <si>
    <t>GUARUJÁ</t>
  </si>
  <si>
    <t>GUARULHOS</t>
  </si>
  <si>
    <t>IBIÚNA</t>
  </si>
  <si>
    <t>INDAIATUBA</t>
  </si>
  <si>
    <t>ITAPECERICA DA SERRA</t>
  </si>
  <si>
    <t>ITAPETININGA</t>
  </si>
  <si>
    <t>JAGUARIUNA</t>
  </si>
  <si>
    <t>JAGUARIÚNA</t>
  </si>
  <si>
    <t>JUNDIAÍ</t>
  </si>
  <si>
    <t>MAUÁ</t>
  </si>
  <si>
    <t>MOGI DAS CRUZES</t>
  </si>
  <si>
    <t>OSASCO</t>
  </si>
  <si>
    <t>PIRACICABA</t>
  </si>
  <si>
    <t>POMPÉIA</t>
  </si>
  <si>
    <t>PRESIDENTE PRUDENTE</t>
  </si>
  <si>
    <t>RIO CLARO</t>
  </si>
  <si>
    <t>SANTOS</t>
  </si>
  <si>
    <t>4815-0/17-AI</t>
  </si>
  <si>
    <t>SÃO CAETANO DO SUL</t>
  </si>
  <si>
    <t>SÃO CARLOS</t>
  </si>
  <si>
    <t>SÃO JOSÉ DOS CAMPOS</t>
  </si>
  <si>
    <t>SÃO SEBASTIÃO</t>
  </si>
  <si>
    <t>SÃO VICENTE</t>
  </si>
  <si>
    <t>SOROCABA</t>
  </si>
  <si>
    <t>SUZANO</t>
  </si>
  <si>
    <t>Relatório Conveniadas</t>
  </si>
  <si>
    <t>ARAÇATUBA</t>
  </si>
  <si>
    <t>BAURU</t>
  </si>
  <si>
    <t>DIADEMA</t>
  </si>
  <si>
    <t>FRANCA</t>
  </si>
  <si>
    <t>IBIUNA</t>
  </si>
  <si>
    <t>JACAREÍ</t>
  </si>
  <si>
    <t>LIMEIRA</t>
  </si>
  <si>
    <t>LINS</t>
  </si>
  <si>
    <t>PRAIA GRANDE</t>
  </si>
  <si>
    <t>4143-5/11-AI</t>
  </si>
  <si>
    <t>08665 D7</t>
  </si>
  <si>
    <t>CINEMARK BRASIL S.A.</t>
  </si>
  <si>
    <t>SANTO ANDRÉ</t>
  </si>
  <si>
    <t>1396-0/14-AI</t>
  </si>
  <si>
    <t>02399 D9</t>
  </si>
  <si>
    <t>TELEFONICA BRASIL S/A</t>
  </si>
  <si>
    <t>SÃO BERNARDO DO CAMPO</t>
  </si>
  <si>
    <t>TAUBATÉ</t>
  </si>
  <si>
    <t>TOTAL ============================================================================================&gt;</t>
  </si>
  <si>
    <t>MUN DA EST BAL DE PRAIA GRANDE</t>
  </si>
  <si>
    <t>MUNICIPIO DE SAO SEBASTIAO</t>
  </si>
  <si>
    <t>PREF MUN ESTANCIA HIDROMINERAL P</t>
  </si>
  <si>
    <t>PREF MUN. SAO BERNARDO DO CAMPO</t>
  </si>
  <si>
    <t>PREF. MUN. DE ARARAS</t>
  </si>
  <si>
    <t>PREF. MUN. DE JUNDIAI</t>
  </si>
  <si>
    <t>PREF. MUN. DE LIMEIRA</t>
  </si>
  <si>
    <t>PREF. MUN. DE PRESIDENTE PRUDENT</t>
  </si>
  <si>
    <t>PREF. MUN. DE SANTOS</t>
  </si>
  <si>
    <t>PREF. MUN. DE SAO CARLOS</t>
  </si>
  <si>
    <t>PREF. MUN. DE SOROCABA</t>
  </si>
  <si>
    <t>PREF. MUNICIPAL DE AMERICANA</t>
  </si>
  <si>
    <t>PREF. MUNICIPAL DE ARACATUBA</t>
  </si>
  <si>
    <t>PREF. MUNICIPAL DE ARARAQUARA</t>
  </si>
  <si>
    <t>PREF. MUNICIPAL DE BARRETOS</t>
  </si>
  <si>
    <t>PREF. MUNICIPAL DE BARUERI</t>
  </si>
  <si>
    <t>PREF. MUNICIPAL DE CARAGUATATUBA</t>
  </si>
  <si>
    <t>PREF. MUNICIPAL DE CRUZEIRO</t>
  </si>
  <si>
    <t>PREF. MUNICIPAL DE DIADEMA</t>
  </si>
  <si>
    <t>PREF. MUNICIPAL DE FERNANDOPOLIS</t>
  </si>
  <si>
    <t>PREF. MUNICIPAL DE GUARULHOS</t>
  </si>
  <si>
    <t>PREF. MUNICIPAL DE IBIUNA</t>
  </si>
  <si>
    <t>PREF. MUNICIPAL DE INDAIATUBA</t>
  </si>
  <si>
    <t>PREF. MUNICIPAL DE ITAPETININGA</t>
  </si>
  <si>
    <t>PREF. MUNICIPAL DE JACAREI</t>
  </si>
  <si>
    <t>PREF. MUNICIPAL DE JAGUARIUNA</t>
  </si>
  <si>
    <t>PREF. MUNICIPAL DE LINS</t>
  </si>
  <si>
    <t>PREF. MUNICIPAL DE MAUA</t>
  </si>
  <si>
    <t>PREF. MUNICIPAL DE OSASCO</t>
  </si>
  <si>
    <t>PREF. MUNICIPAL DE PIRACICABA</t>
  </si>
  <si>
    <t>PREF. MUNICIPAL DE RIO CLARO</t>
  </si>
  <si>
    <t>PREF. MUNICIPAL DE SAO VICENTE</t>
  </si>
  <si>
    <t>PREF. MUNICIPAL DE SUZANO</t>
  </si>
  <si>
    <t>PREF. MUNICIPAL DE TAUBATE</t>
  </si>
  <si>
    <t>PREF. MUNICIPAL DE VOTORANTIM</t>
  </si>
  <si>
    <t>PREF. MUNICIPAL DE VOTUPORANGA</t>
  </si>
  <si>
    <t>PREF. MUNICIPAL EMBU DAS ARTES</t>
  </si>
  <si>
    <t>PREF. MUNICIPAL SAO JOSE DOS CAM</t>
  </si>
  <si>
    <t>PREFEITURA MUNICIPAL DE FRANCA</t>
  </si>
  <si>
    <t>PREFEITURA MUNICIPAL DE MOGI DAS</t>
  </si>
  <si>
    <t>PROCON MUNICIPAL DE EMBU DAS 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</si>
</sst>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R$-416]\ #,##0.00;[Red]\-[$R$-416]\ #,##0.00"/>
    <numFmt numFmtId="165" formatCode="_(&quot;R$ &quot;* #,##0.00_);_(&quot;R$ &quot;* \(#,##0.00\);_(&quot;R$ &quot;* \-??_);_(@_)"/>
    <numFmt numFmtId="166" formatCode="[$R$-416]\ #,##0.00;\-[$R$-416]\ #,##0.00"/>
    <numFmt numFmtId="167" formatCode="&quot;R$ &quot;#,##0.00"/>
    <numFmt numFmtId="168" formatCode="dd/mm/yy"/>
    <numFmt numFmtId="169" formatCode="#,###.00"/>
  </numFmts>
  <fonts count="1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9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0"/>
      <color indexed="8"/>
      <name val="Arial"/>
      <family val="2"/>
      <charset val="1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Calibri"/>
      <family val="2"/>
      <charset val="1"/>
    </font>
    <font>
      <b/>
      <sz val="10"/>
      <color indexed="8"/>
      <name val="Arial"/>
      <family val="2"/>
      <charset val="1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26"/>
        <bgColor indexed="9"/>
      </patternFill>
    </fill>
    <fill>
      <patternFill patternType="solid">
        <fgColor indexed="51"/>
        <bgColor indexed="13"/>
      </patternFill>
    </fill>
    <fill>
      <patternFill patternType="solid">
        <fgColor indexed="34"/>
        <bgColor indexed="13"/>
      </patternFill>
    </fill>
  </fills>
  <borders count="2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4">
    <xf numFmtId="0" fontId="0" fillId="0" borderId="0"/>
    <xf numFmtId="165" fontId="16" fillId="0" borderId="0" applyFill="0" applyBorder="0" applyAlignment="0" applyProtection="0"/>
    <xf numFmtId="0" fontId="1" fillId="0" borderId="0"/>
    <xf numFmtId="0" fontId="2" fillId="0" borderId="0"/>
  </cellStyleXfs>
  <cellXfs count="285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4" fontId="4" fillId="0" borderId="0" xfId="0" applyNumberFormat="1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center" wrapText="1"/>
    </xf>
    <xf numFmtId="0" fontId="3" fillId="0" borderId="0" xfId="3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horizontal="center" wrapText="1"/>
    </xf>
    <xf numFmtId="0" fontId="3" fillId="2" borderId="0" xfId="3" applyFont="1" applyFill="1" applyBorder="1" applyAlignment="1">
      <alignment horizontal="left" vertical="center" wrapText="1"/>
    </xf>
    <xf numFmtId="164" fontId="3" fillId="2" borderId="0" xfId="3" applyNumberFormat="1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4" fontId="4" fillId="0" borderId="1" xfId="1" applyNumberFormat="1" applyFont="1" applyFill="1" applyBorder="1" applyAlignment="1" applyProtection="1">
      <alignment horizontal="center" wrapText="1"/>
    </xf>
    <xf numFmtId="4" fontId="4" fillId="0" borderId="1" xfId="0" applyNumberFormat="1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wrapText="1"/>
    </xf>
    <xf numFmtId="166" fontId="3" fillId="0" borderId="1" xfId="3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/>
    </xf>
    <xf numFmtId="166" fontId="4" fillId="0" borderId="1" xfId="3" applyNumberFormat="1" applyFont="1" applyFill="1" applyBorder="1" applyAlignment="1">
      <alignment horizontal="center"/>
    </xf>
    <xf numFmtId="167" fontId="4" fillId="0" borderId="1" xfId="3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left"/>
    </xf>
    <xf numFmtId="0" fontId="5" fillId="0" borderId="0" xfId="3" applyFont="1" applyFill="1" applyBorder="1" applyAlignment="1">
      <alignment horizontal="left"/>
    </xf>
    <xf numFmtId="166" fontId="6" fillId="0" borderId="1" xfId="3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left"/>
    </xf>
    <xf numFmtId="0" fontId="3" fillId="0" borderId="0" xfId="3" applyFont="1" applyFill="1" applyBorder="1" applyAlignment="1">
      <alignment horizontal="left" vertical="center" wrapText="1"/>
    </xf>
    <xf numFmtId="164" fontId="3" fillId="0" borderId="0" xfId="3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left" vertic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14" fontId="4" fillId="0" borderId="1" xfId="3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/>
    <xf numFmtId="166" fontId="6" fillId="2" borderId="1" xfId="3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left" wrapText="1"/>
    </xf>
    <xf numFmtId="166" fontId="5" fillId="0" borderId="1" xfId="3" applyNumberFormat="1" applyFont="1" applyFill="1" applyBorder="1" applyAlignment="1">
      <alignment horizontal="center"/>
    </xf>
    <xf numFmtId="166" fontId="5" fillId="2" borderId="1" xfId="3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4" fontId="5" fillId="0" borderId="1" xfId="1" applyNumberFormat="1" applyFont="1" applyFill="1" applyBorder="1" applyAlignment="1" applyProtection="1">
      <alignment horizontal="center" wrapText="1"/>
    </xf>
    <xf numFmtId="4" fontId="5" fillId="2" borderId="1" xfId="1" applyNumberFormat="1" applyFont="1" applyFill="1" applyBorder="1" applyAlignment="1" applyProtection="1">
      <alignment horizontal="center" wrapText="1"/>
    </xf>
    <xf numFmtId="166" fontId="4" fillId="0" borderId="0" xfId="3" applyNumberFormat="1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center"/>
    </xf>
    <xf numFmtId="0" fontId="3" fillId="0" borderId="1" xfId="3" applyFont="1" applyFill="1" applyBorder="1" applyAlignment="1">
      <alignment horizontal="left"/>
    </xf>
    <xf numFmtId="0" fontId="6" fillId="0" borderId="0" xfId="3" applyFont="1" applyFill="1" applyBorder="1" applyAlignment="1">
      <alignment horizontal="left"/>
    </xf>
    <xf numFmtId="14" fontId="3" fillId="0" borderId="1" xfId="3" applyNumberFormat="1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166" fontId="3" fillId="0" borderId="0" xfId="3" applyNumberFormat="1" applyFont="1" applyFill="1" applyBorder="1" applyAlignment="1">
      <alignment horizontal="center"/>
    </xf>
    <xf numFmtId="14" fontId="3" fillId="0" borderId="0" xfId="3" applyNumberFormat="1" applyFont="1" applyFill="1" applyBorder="1" applyAlignment="1">
      <alignment horizontal="left"/>
    </xf>
    <xf numFmtId="14" fontId="3" fillId="0" borderId="0" xfId="3" applyNumberFormat="1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1" xfId="0" applyFont="1" applyFill="1" applyBorder="1" applyAlignment="1">
      <alignment horizontal="left"/>
    </xf>
    <xf numFmtId="14" fontId="3" fillId="0" borderId="1" xfId="3" applyNumberFormat="1" applyFont="1" applyFill="1" applyBorder="1" applyAlignment="1">
      <alignment horizontal="center"/>
    </xf>
    <xf numFmtId="0" fontId="3" fillId="0" borderId="0" xfId="3" applyFont="1"/>
    <xf numFmtId="0" fontId="3" fillId="0" borderId="1" xfId="0" applyFont="1" applyFill="1" applyBorder="1" applyAlignment="1">
      <alignment horizontal="left" wrapText="1"/>
    </xf>
    <xf numFmtId="168" fontId="4" fillId="0" borderId="1" xfId="3" applyNumberFormat="1" applyFont="1" applyFill="1" applyBorder="1" applyAlignment="1">
      <alignment horizontal="center"/>
    </xf>
    <xf numFmtId="14" fontId="4" fillId="0" borderId="1" xfId="3" applyNumberFormat="1" applyFont="1" applyFill="1" applyBorder="1" applyAlignment="1">
      <alignment horizontal="left"/>
    </xf>
    <xf numFmtId="166" fontId="6" fillId="0" borderId="0" xfId="3" applyNumberFormat="1" applyFont="1" applyFill="1" applyBorder="1" applyAlignment="1">
      <alignment horizontal="center"/>
    </xf>
    <xf numFmtId="14" fontId="4" fillId="0" borderId="0" xfId="3" applyNumberFormat="1" applyFont="1" applyFill="1" applyBorder="1" applyAlignment="1">
      <alignment horizontal="left"/>
    </xf>
    <xf numFmtId="166" fontId="3" fillId="0" borderId="3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 wrapText="1"/>
    </xf>
    <xf numFmtId="14" fontId="4" fillId="4" borderId="1" xfId="0" applyNumberFormat="1" applyFont="1" applyFill="1" applyBorder="1" applyAlignment="1">
      <alignment horizontal="center" wrapText="1"/>
    </xf>
    <xf numFmtId="0" fontId="3" fillId="4" borderId="1" xfId="3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wrapText="1"/>
    </xf>
    <xf numFmtId="14" fontId="3" fillId="4" borderId="1" xfId="0" applyNumberFormat="1" applyFont="1" applyFill="1" applyBorder="1" applyAlignment="1">
      <alignment horizontal="center" wrapText="1"/>
    </xf>
    <xf numFmtId="14" fontId="4" fillId="0" borderId="3" xfId="3" applyNumberFormat="1" applyFont="1" applyFill="1" applyBorder="1" applyAlignment="1">
      <alignment horizontal="left"/>
    </xf>
    <xf numFmtId="166" fontId="5" fillId="0" borderId="0" xfId="3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4" fillId="0" borderId="1" xfId="0" applyFont="1" applyFill="1" applyBorder="1"/>
    <xf numFmtId="167" fontId="3" fillId="0" borderId="1" xfId="3" applyNumberFormat="1" applyFont="1" applyFill="1" applyBorder="1" applyAlignment="1">
      <alignment horizontal="center" vertical="center"/>
    </xf>
    <xf numFmtId="168" fontId="3" fillId="0" borderId="1" xfId="3" applyNumberFormat="1" applyFont="1" applyFill="1" applyBorder="1" applyAlignment="1">
      <alignment horizontal="left"/>
    </xf>
    <xf numFmtId="0" fontId="3" fillId="2" borderId="0" xfId="3" applyFont="1" applyFill="1" applyBorder="1" applyAlignment="1">
      <alignment horizontal="left" vertical="top" wrapText="1"/>
    </xf>
    <xf numFmtId="164" fontId="6" fillId="2" borderId="0" xfId="3" applyNumberFormat="1" applyFont="1" applyFill="1" applyBorder="1" applyAlignment="1">
      <alignment horizontal="center" vertical="top" wrapText="1"/>
    </xf>
    <xf numFmtId="0" fontId="6" fillId="2" borderId="0" xfId="3" applyFont="1" applyFill="1" applyBorder="1" applyAlignment="1">
      <alignment horizontal="center" vertical="top" wrapText="1"/>
    </xf>
    <xf numFmtId="0" fontId="3" fillId="2" borderId="0" xfId="3" applyFont="1" applyFill="1" applyBorder="1" applyAlignment="1">
      <alignment horizontal="center" vertical="top" wrapText="1"/>
    </xf>
    <xf numFmtId="0" fontId="4" fillId="5" borderId="0" xfId="3" applyFont="1" applyFill="1" applyBorder="1" applyAlignment="1">
      <alignment horizontal="left"/>
    </xf>
    <xf numFmtId="167" fontId="5" fillId="5" borderId="1" xfId="3" applyNumberFormat="1" applyFont="1" applyFill="1" applyBorder="1" applyAlignment="1">
      <alignment horizontal="center"/>
    </xf>
    <xf numFmtId="167" fontId="4" fillId="5" borderId="0" xfId="3" applyNumberFormat="1" applyFont="1" applyFill="1" applyBorder="1" applyAlignment="1">
      <alignment horizontal="center"/>
    </xf>
    <xf numFmtId="0" fontId="4" fillId="5" borderId="4" xfId="3" applyFont="1" applyFill="1" applyBorder="1" applyAlignment="1">
      <alignment horizontal="left"/>
    </xf>
    <xf numFmtId="0" fontId="4" fillId="5" borderId="4" xfId="3" applyFont="1" applyFill="1" applyBorder="1" applyAlignment="1">
      <alignment horizontal="center"/>
    </xf>
    <xf numFmtId="167" fontId="4" fillId="5" borderId="4" xfId="3" applyNumberFormat="1" applyFont="1" applyFill="1" applyBorder="1" applyAlignment="1">
      <alignment horizontal="center"/>
    </xf>
    <xf numFmtId="169" fontId="3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left"/>
    </xf>
    <xf numFmtId="166" fontId="3" fillId="0" borderId="0" xfId="0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1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3" fillId="2" borderId="4" xfId="3" applyFont="1" applyFill="1" applyBorder="1" applyAlignment="1">
      <alignment horizontal="left" vertical="center" wrapText="1"/>
    </xf>
    <xf numFmtId="164" fontId="3" fillId="2" borderId="4" xfId="3" applyNumberFormat="1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6" borderId="4" xfId="3" applyFont="1" applyFill="1" applyBorder="1" applyAlignment="1">
      <alignment horizontal="left"/>
    </xf>
    <xf numFmtId="4" fontId="3" fillId="6" borderId="4" xfId="0" applyNumberFormat="1" applyFont="1" applyFill="1" applyBorder="1" applyAlignment="1">
      <alignment horizontal="center" wrapText="1"/>
    </xf>
    <xf numFmtId="14" fontId="3" fillId="6" borderId="4" xfId="0" applyNumberFormat="1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left" wrapText="1"/>
    </xf>
    <xf numFmtId="0" fontId="6" fillId="6" borderId="4" xfId="3" applyFont="1" applyFill="1" applyBorder="1" applyAlignment="1">
      <alignment horizontal="left"/>
    </xf>
    <xf numFmtId="166" fontId="6" fillId="6" borderId="4" xfId="3" applyNumberFormat="1" applyFont="1" applyFill="1" applyBorder="1" applyAlignment="1">
      <alignment horizontal="center"/>
    </xf>
    <xf numFmtId="166" fontId="3" fillId="6" borderId="4" xfId="3" applyNumberFormat="1" applyFont="1" applyFill="1" applyBorder="1" applyAlignment="1">
      <alignment horizontal="center"/>
    </xf>
    <xf numFmtId="0" fontId="4" fillId="6" borderId="4" xfId="3" applyFont="1" applyFill="1" applyBorder="1" applyAlignment="1">
      <alignment horizontal="center"/>
    </xf>
    <xf numFmtId="0" fontId="3" fillId="6" borderId="4" xfId="3" applyFont="1" applyFill="1" applyBorder="1" applyAlignment="1">
      <alignment horizontal="center"/>
    </xf>
    <xf numFmtId="14" fontId="3" fillId="6" borderId="4" xfId="3" applyNumberFormat="1" applyFont="1" applyFill="1" applyBorder="1" applyAlignment="1">
      <alignment horizontal="left"/>
    </xf>
    <xf numFmtId="0" fontId="3" fillId="0" borderId="4" xfId="3" applyFont="1" applyFill="1" applyBorder="1" applyAlignment="1">
      <alignment horizontal="left"/>
    </xf>
    <xf numFmtId="166" fontId="3" fillId="0" borderId="4" xfId="3" applyNumberFormat="1" applyFont="1" applyFill="1" applyBorder="1" applyAlignment="1">
      <alignment horizontal="center"/>
    </xf>
    <xf numFmtId="0" fontId="3" fillId="0" borderId="4" xfId="3" applyFont="1" applyFill="1" applyBorder="1" applyAlignment="1">
      <alignment horizontal="center"/>
    </xf>
    <xf numFmtId="14" fontId="3" fillId="0" borderId="4" xfId="3" applyNumberFormat="1" applyFont="1" applyFill="1" applyBorder="1" applyAlignment="1">
      <alignment horizontal="left"/>
    </xf>
    <xf numFmtId="0" fontId="4" fillId="6" borderId="4" xfId="3" applyFont="1" applyFill="1" applyBorder="1" applyAlignment="1">
      <alignment horizontal="left"/>
    </xf>
    <xf numFmtId="4" fontId="4" fillId="6" borderId="4" xfId="0" applyNumberFormat="1" applyFont="1" applyFill="1" applyBorder="1" applyAlignment="1">
      <alignment horizontal="center" wrapText="1"/>
    </xf>
    <xf numFmtId="14" fontId="4" fillId="6" borderId="4" xfId="0" applyNumberFormat="1" applyFont="1" applyFill="1" applyBorder="1" applyAlignment="1">
      <alignment horizontal="center" wrapText="1"/>
    </xf>
    <xf numFmtId="4" fontId="7" fillId="0" borderId="0" xfId="0" applyNumberFormat="1" applyFont="1" applyBorder="1" applyAlignment="1">
      <alignment horizontal="center" wrapText="1"/>
    </xf>
    <xf numFmtId="0" fontId="3" fillId="7" borderId="0" xfId="3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4" fontId="4" fillId="0" borderId="2" xfId="2" applyNumberFormat="1" applyFont="1" applyBorder="1" applyAlignment="1">
      <alignment horizontal="center" wrapText="1"/>
    </xf>
    <xf numFmtId="4" fontId="4" fillId="0" borderId="6" xfId="2" applyNumberFormat="1" applyFont="1" applyBorder="1" applyAlignment="1">
      <alignment horizontal="center" wrapText="1"/>
    </xf>
    <xf numFmtId="49" fontId="4" fillId="0" borderId="7" xfId="2" applyNumberFormat="1" applyFont="1" applyFill="1" applyBorder="1" applyAlignment="1">
      <alignment horizontal="center" wrapText="1"/>
    </xf>
    <xf numFmtId="0" fontId="4" fillId="0" borderId="2" xfId="2" applyFont="1" applyBorder="1" applyAlignment="1">
      <alignment horizontal="center"/>
    </xf>
    <xf numFmtId="0" fontId="4" fillId="0" borderId="2" xfId="2" applyFont="1" applyBorder="1" applyAlignment="1">
      <alignment horizontal="left" wrapText="1"/>
    </xf>
    <xf numFmtId="0" fontId="4" fillId="0" borderId="2" xfId="2" applyFont="1" applyBorder="1" applyAlignment="1">
      <alignment horizontal="center" wrapText="1"/>
    </xf>
    <xf numFmtId="49" fontId="7" fillId="3" borderId="7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167" fontId="4" fillId="6" borderId="4" xfId="3" applyNumberFormat="1" applyFont="1" applyFill="1" applyBorder="1" applyAlignment="1">
      <alignment horizontal="center"/>
    </xf>
    <xf numFmtId="14" fontId="4" fillId="6" borderId="4" xfId="3" applyNumberFormat="1" applyFont="1" applyFill="1" applyBorder="1" applyAlignment="1">
      <alignment horizontal="center"/>
    </xf>
    <xf numFmtId="168" fontId="4" fillId="6" borderId="4" xfId="3" applyNumberFormat="1" applyFont="1" applyFill="1" applyBorder="1" applyAlignment="1">
      <alignment horizontal="center"/>
    </xf>
    <xf numFmtId="167" fontId="4" fillId="7" borderId="4" xfId="3" applyNumberFormat="1" applyFont="1" applyFill="1" applyBorder="1" applyAlignment="1">
      <alignment horizontal="center"/>
    </xf>
    <xf numFmtId="0" fontId="3" fillId="6" borderId="4" xfId="0" applyFont="1" applyFill="1" applyBorder="1" applyAlignment="1">
      <alignment wrapText="1"/>
    </xf>
    <xf numFmtId="0" fontId="4" fillId="7" borderId="0" xfId="3" applyFont="1" applyFill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 wrapText="1"/>
    </xf>
    <xf numFmtId="4" fontId="7" fillId="0" borderId="6" xfId="0" applyNumberFormat="1" applyFont="1" applyBorder="1" applyAlignment="1">
      <alignment horizontal="center" wrapText="1"/>
    </xf>
    <xf numFmtId="0" fontId="7" fillId="3" borderId="7" xfId="0" applyFont="1" applyFill="1" applyBorder="1" applyAlignment="1">
      <alignment horizontal="center"/>
    </xf>
    <xf numFmtId="0" fontId="5" fillId="6" borderId="4" xfId="3" applyFont="1" applyFill="1" applyBorder="1" applyAlignment="1">
      <alignment horizontal="left"/>
    </xf>
    <xf numFmtId="166" fontId="5" fillId="6" borderId="4" xfId="3" applyNumberFormat="1" applyFont="1" applyFill="1" applyBorder="1" applyAlignment="1">
      <alignment horizontal="center"/>
    </xf>
    <xf numFmtId="0" fontId="4" fillId="0" borderId="8" xfId="3" applyFont="1" applyFill="1" applyBorder="1" applyAlignment="1">
      <alignment horizontal="left"/>
    </xf>
    <xf numFmtId="166" fontId="4" fillId="0" borderId="8" xfId="3" applyNumberFormat="1" applyFont="1" applyFill="1" applyBorder="1" applyAlignment="1">
      <alignment horizontal="center"/>
    </xf>
    <xf numFmtId="167" fontId="4" fillId="0" borderId="8" xfId="3" applyNumberFormat="1" applyFont="1" applyFill="1" applyBorder="1" applyAlignment="1">
      <alignment horizontal="center"/>
    </xf>
    <xf numFmtId="0" fontId="4" fillId="0" borderId="8" xfId="3" applyFont="1" applyFill="1" applyBorder="1" applyAlignment="1">
      <alignment horizontal="center"/>
    </xf>
    <xf numFmtId="0" fontId="4" fillId="8" borderId="4" xfId="3" applyFont="1" applyFill="1" applyBorder="1" applyAlignment="1">
      <alignment horizontal="left"/>
    </xf>
    <xf numFmtId="4" fontId="7" fillId="8" borderId="4" xfId="0" applyNumberFormat="1" applyFont="1" applyFill="1" applyBorder="1" applyAlignment="1">
      <alignment horizontal="center" wrapText="1"/>
    </xf>
    <xf numFmtId="14" fontId="3" fillId="8" borderId="4" xfId="0" applyNumberFormat="1" applyFont="1" applyFill="1" applyBorder="1" applyAlignment="1">
      <alignment horizontal="center" wrapText="1"/>
    </xf>
    <xf numFmtId="0" fontId="4" fillId="8" borderId="4" xfId="3" applyFont="1" applyFill="1" applyBorder="1" applyAlignment="1">
      <alignment horizontal="center"/>
    </xf>
    <xf numFmtId="49" fontId="7" fillId="8" borderId="4" xfId="0" applyNumberFormat="1" applyFont="1" applyFill="1" applyBorder="1" applyAlignment="1">
      <alignment horizontal="center" wrapText="1"/>
    </xf>
    <xf numFmtId="0" fontId="7" fillId="8" borderId="4" xfId="0" applyFont="1" applyFill="1" applyBorder="1" applyAlignment="1">
      <alignment horizontal="center" wrapText="1"/>
    </xf>
    <xf numFmtId="0" fontId="7" fillId="8" borderId="4" xfId="0" applyFont="1" applyFill="1" applyBorder="1" applyAlignment="1">
      <alignment horizontal="left" wrapText="1"/>
    </xf>
    <xf numFmtId="0" fontId="12" fillId="8" borderId="4" xfId="3" applyFont="1" applyFill="1" applyBorder="1"/>
    <xf numFmtId="166" fontId="4" fillId="8" borderId="4" xfId="3" applyNumberFormat="1" applyFont="1" applyFill="1" applyBorder="1" applyAlignment="1">
      <alignment horizontal="center"/>
    </xf>
    <xf numFmtId="167" fontId="4" fillId="8" borderId="4" xfId="3" applyNumberFormat="1" applyFont="1" applyFill="1" applyBorder="1" applyAlignment="1">
      <alignment horizontal="center"/>
    </xf>
    <xf numFmtId="14" fontId="4" fillId="8" borderId="4" xfId="3" applyNumberFormat="1" applyFont="1" applyFill="1" applyBorder="1" applyAlignment="1">
      <alignment horizontal="center"/>
    </xf>
    <xf numFmtId="0" fontId="5" fillId="8" borderId="4" xfId="3" applyFont="1" applyFill="1" applyBorder="1" applyAlignment="1">
      <alignment horizontal="left"/>
    </xf>
    <xf numFmtId="166" fontId="5" fillId="8" borderId="4" xfId="3" applyNumberFormat="1" applyFont="1" applyFill="1" applyBorder="1" applyAlignment="1">
      <alignment horizontal="center"/>
    </xf>
    <xf numFmtId="14" fontId="4" fillId="8" borderId="4" xfId="3" applyNumberFormat="1" applyFont="1" applyFill="1" applyBorder="1" applyAlignment="1">
      <alignment horizontal="left"/>
    </xf>
    <xf numFmtId="0" fontId="4" fillId="0" borderId="9" xfId="3" applyFont="1" applyFill="1" applyBorder="1" applyAlignment="1">
      <alignment horizontal="left"/>
    </xf>
    <xf numFmtId="166" fontId="4" fillId="0" borderId="9" xfId="3" applyNumberFormat="1" applyFont="1" applyFill="1" applyBorder="1" applyAlignment="1">
      <alignment horizontal="center"/>
    </xf>
    <xf numFmtId="167" fontId="4" fillId="0" borderId="9" xfId="3" applyNumberFormat="1" applyFont="1" applyFill="1" applyBorder="1" applyAlignment="1">
      <alignment horizontal="center"/>
    </xf>
    <xf numFmtId="0" fontId="4" fillId="0" borderId="9" xfId="3" applyFont="1" applyFill="1" applyBorder="1" applyAlignment="1">
      <alignment horizontal="center"/>
    </xf>
    <xf numFmtId="168" fontId="4" fillId="7" borderId="0" xfId="3" applyNumberFormat="1" applyFont="1" applyFill="1" applyBorder="1" applyAlignment="1">
      <alignment horizontal="center"/>
    </xf>
    <xf numFmtId="0" fontId="12" fillId="0" borderId="0" xfId="3" applyFont="1"/>
    <xf numFmtId="168" fontId="4" fillId="0" borderId="0" xfId="3" applyNumberFormat="1" applyFont="1" applyFill="1" applyBorder="1" applyAlignment="1">
      <alignment horizontal="center"/>
    </xf>
    <xf numFmtId="166" fontId="3" fillId="7" borderId="0" xfId="3" applyNumberFormat="1" applyFont="1" applyFill="1" applyBorder="1" applyAlignment="1">
      <alignment horizontal="center"/>
    </xf>
    <xf numFmtId="0" fontId="12" fillId="0" borderId="0" xfId="3" applyFont="1" applyAlignment="1">
      <alignment horizontal="left"/>
    </xf>
    <xf numFmtId="0" fontId="4" fillId="7" borderId="0" xfId="3" applyFont="1" applyFill="1" applyBorder="1" applyAlignment="1">
      <alignment horizontal="left"/>
    </xf>
    <xf numFmtId="4" fontId="4" fillId="9" borderId="1" xfId="0" applyNumberFormat="1" applyFont="1" applyFill="1" applyBorder="1" applyAlignment="1">
      <alignment horizontal="center" wrapText="1"/>
    </xf>
    <xf numFmtId="14" fontId="4" fillId="9" borderId="1" xfId="0" applyNumberFormat="1" applyFont="1" applyFill="1" applyBorder="1" applyAlignment="1">
      <alignment horizontal="center" wrapText="1"/>
    </xf>
    <xf numFmtId="0" fontId="3" fillId="9" borderId="1" xfId="3" applyFont="1" applyFill="1" applyBorder="1" applyAlignment="1">
      <alignment horizontal="center"/>
    </xf>
    <xf numFmtId="49" fontId="4" fillId="9" borderId="1" xfId="0" applyNumberFormat="1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left" wrapText="1"/>
    </xf>
    <xf numFmtId="4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4" fontId="5" fillId="9" borderId="1" xfId="1" applyNumberFormat="1" applyFont="1" applyFill="1" applyBorder="1" applyAlignment="1" applyProtection="1">
      <alignment horizontal="center" wrapText="1"/>
    </xf>
    <xf numFmtId="49" fontId="7" fillId="3" borderId="10" xfId="0" applyNumberFormat="1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4" fontId="4" fillId="10" borderId="1" xfId="0" applyNumberFormat="1" applyFont="1" applyFill="1" applyBorder="1" applyAlignment="1">
      <alignment horizontal="center" wrapText="1"/>
    </xf>
    <xf numFmtId="14" fontId="4" fillId="10" borderId="1" xfId="0" applyNumberFormat="1" applyFont="1" applyFill="1" applyBorder="1" applyAlignment="1">
      <alignment horizontal="center" wrapText="1"/>
    </xf>
    <xf numFmtId="0" fontId="3" fillId="10" borderId="1" xfId="3" applyFont="1" applyFill="1" applyBorder="1" applyAlignment="1">
      <alignment horizontal="center"/>
    </xf>
    <xf numFmtId="49" fontId="4" fillId="10" borderId="1" xfId="0" applyNumberFormat="1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left" wrapText="1"/>
    </xf>
    <xf numFmtId="49" fontId="13" fillId="0" borderId="12" xfId="0" applyNumberFormat="1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4" fontId="13" fillId="0" borderId="12" xfId="0" applyNumberFormat="1" applyFont="1" applyBorder="1" applyAlignment="1">
      <alignment horizontal="center" wrapText="1"/>
    </xf>
    <xf numFmtId="49" fontId="7" fillId="0" borderId="10" xfId="0" applyNumberFormat="1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4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49" fontId="7" fillId="0" borderId="7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4" fontId="14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left"/>
    </xf>
    <xf numFmtId="49" fontId="7" fillId="0" borderId="7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left" wrapText="1"/>
    </xf>
    <xf numFmtId="0" fontId="7" fillId="0" borderId="7" xfId="0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4" fillId="0" borderId="0" xfId="2" applyNumberFormat="1" applyFont="1" applyFill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4" fontId="4" fillId="0" borderId="0" xfId="2" applyNumberFormat="1" applyFont="1" applyAlignment="1">
      <alignment horizontal="center"/>
    </xf>
    <xf numFmtId="0" fontId="4" fillId="0" borderId="0" xfId="2" applyFont="1"/>
    <xf numFmtId="49" fontId="4" fillId="0" borderId="15" xfId="2" applyNumberFormat="1" applyFont="1" applyFill="1" applyBorder="1" applyAlignment="1">
      <alignment horizontal="center" wrapText="1"/>
    </xf>
    <xf numFmtId="0" fontId="4" fillId="0" borderId="15" xfId="2" applyFont="1" applyBorder="1" applyAlignment="1">
      <alignment horizontal="center" wrapText="1"/>
    </xf>
    <xf numFmtId="4" fontId="4" fillId="0" borderId="15" xfId="2" applyNumberFormat="1" applyFont="1" applyBorder="1" applyAlignment="1">
      <alignment horizontal="center" wrapText="1"/>
    </xf>
    <xf numFmtId="49" fontId="4" fillId="0" borderId="10" xfId="2" applyNumberFormat="1" applyFont="1" applyFill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1" xfId="2" applyFont="1" applyBorder="1" applyAlignment="1">
      <alignment horizontal="left"/>
    </xf>
    <xf numFmtId="4" fontId="4" fillId="0" borderId="11" xfId="2" applyNumberFormat="1" applyFont="1" applyBorder="1" applyAlignment="1">
      <alignment horizontal="center"/>
    </xf>
    <xf numFmtId="4" fontId="4" fillId="0" borderId="11" xfId="2" applyNumberFormat="1" applyFont="1" applyBorder="1" applyAlignment="1">
      <alignment horizontal="center" wrapText="1"/>
    </xf>
    <xf numFmtId="4" fontId="4" fillId="0" borderId="16" xfId="2" applyNumberFormat="1" applyFont="1" applyBorder="1" applyAlignment="1">
      <alignment horizontal="center" wrapText="1"/>
    </xf>
    <xf numFmtId="0" fontId="4" fillId="0" borderId="13" xfId="2" applyFont="1" applyBorder="1" applyAlignment="1">
      <alignment horizontal="center"/>
    </xf>
    <xf numFmtId="49" fontId="4" fillId="0" borderId="7" xfId="2" applyNumberFormat="1" applyFont="1" applyFill="1" applyBorder="1" applyAlignment="1">
      <alignment horizontal="center"/>
    </xf>
    <xf numFmtId="0" fontId="4" fillId="0" borderId="2" xfId="2" applyFont="1" applyBorder="1" applyAlignment="1">
      <alignment horizontal="left"/>
    </xf>
    <xf numFmtId="4" fontId="4" fillId="0" borderId="2" xfId="2" applyNumberFormat="1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2" xfId="2" applyFont="1" applyBorder="1"/>
    <xf numFmtId="0" fontId="4" fillId="0" borderId="14" xfId="2" applyFont="1" applyBorder="1" applyAlignment="1">
      <alignment horizontal="center" wrapText="1"/>
    </xf>
    <xf numFmtId="4" fontId="4" fillId="0" borderId="2" xfId="2" applyNumberFormat="1" applyFont="1" applyBorder="1" applyAlignment="1">
      <alignment horizontal="left" wrapText="1"/>
    </xf>
    <xf numFmtId="49" fontId="4" fillId="0" borderId="17" xfId="2" applyNumberFormat="1" applyFont="1" applyFill="1" applyBorder="1" applyAlignment="1">
      <alignment horizontal="center" wrapText="1"/>
    </xf>
    <xf numFmtId="0" fontId="4" fillId="0" borderId="18" xfId="2" applyFont="1" applyBorder="1" applyAlignment="1">
      <alignment horizontal="center" wrapText="1"/>
    </xf>
    <xf numFmtId="0" fontId="4" fillId="0" borderId="18" xfId="2" applyFont="1" applyBorder="1" applyAlignment="1">
      <alignment horizontal="left" wrapText="1"/>
    </xf>
    <xf numFmtId="4" fontId="4" fillId="0" borderId="18" xfId="2" applyNumberFormat="1" applyFont="1" applyBorder="1" applyAlignment="1">
      <alignment horizontal="center" wrapText="1"/>
    </xf>
    <xf numFmtId="4" fontId="4" fillId="0" borderId="19" xfId="2" applyNumberFormat="1" applyFont="1" applyBorder="1" applyAlignment="1">
      <alignment horizontal="center" wrapText="1"/>
    </xf>
    <xf numFmtId="0" fontId="4" fillId="0" borderId="20" xfId="2" applyFont="1" applyBorder="1" applyAlignment="1">
      <alignment horizontal="center" wrapText="1"/>
    </xf>
    <xf numFmtId="49" fontId="4" fillId="0" borderId="21" xfId="2" applyNumberFormat="1" applyFont="1" applyFill="1" applyBorder="1" applyAlignment="1">
      <alignment horizontal="center" wrapText="1"/>
    </xf>
    <xf numFmtId="0" fontId="4" fillId="0" borderId="22" xfId="2" applyFont="1" applyBorder="1" applyAlignment="1">
      <alignment horizontal="center" wrapText="1"/>
    </xf>
    <xf numFmtId="0" fontId="4" fillId="0" borderId="22" xfId="2" applyFont="1" applyBorder="1" applyAlignment="1">
      <alignment horizontal="left" wrapText="1"/>
    </xf>
    <xf numFmtId="4" fontId="4" fillId="0" borderId="22" xfId="2" applyNumberFormat="1" applyFont="1" applyBorder="1" applyAlignment="1">
      <alignment horizontal="center" wrapText="1"/>
    </xf>
    <xf numFmtId="4" fontId="4" fillId="0" borderId="23" xfId="2" applyNumberFormat="1" applyFont="1" applyBorder="1" applyAlignment="1">
      <alignment horizontal="center" wrapText="1"/>
    </xf>
    <xf numFmtId="0" fontId="4" fillId="0" borderId="24" xfId="2" applyFont="1" applyBorder="1" applyAlignment="1">
      <alignment horizontal="center" wrapText="1"/>
    </xf>
    <xf numFmtId="0" fontId="4" fillId="0" borderId="25" xfId="2" applyFont="1" applyBorder="1" applyAlignment="1">
      <alignment horizontal="left"/>
    </xf>
    <xf numFmtId="4" fontId="4" fillId="0" borderId="26" xfId="2" applyNumberFormat="1" applyFont="1" applyBorder="1" applyAlignment="1">
      <alignment horizontal="center"/>
    </xf>
    <xf numFmtId="4" fontId="4" fillId="0" borderId="27" xfId="2" applyNumberFormat="1" applyFont="1" applyBorder="1" applyAlignment="1">
      <alignment horizontal="center"/>
    </xf>
    <xf numFmtId="4" fontId="4" fillId="0" borderId="0" xfId="2" applyNumberFormat="1" applyFont="1" applyBorder="1" applyAlignment="1">
      <alignment horizontal="center"/>
    </xf>
    <xf numFmtId="0" fontId="13" fillId="0" borderId="0" xfId="0" applyFont="1" applyAlignment="1">
      <alignment wrapText="1"/>
    </xf>
    <xf numFmtId="4" fontId="13" fillId="0" borderId="2" xfId="0" applyNumberFormat="1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4" fontId="5" fillId="0" borderId="0" xfId="3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4" fillId="5" borderId="0" xfId="3" applyFont="1" applyFill="1" applyBorder="1" applyAlignment="1">
      <alignment horizontal="center"/>
    </xf>
    <xf numFmtId="4" fontId="8" fillId="0" borderId="0" xfId="3" applyNumberFormat="1" applyFont="1" applyFill="1" applyBorder="1" applyAlignment="1">
      <alignment horizontal="center" vertical="center"/>
    </xf>
    <xf numFmtId="4" fontId="9" fillId="0" borderId="0" xfId="3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11" fillId="0" borderId="5" xfId="3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wrapText="1"/>
    </xf>
  </cellXfs>
  <cellStyles count="4">
    <cellStyle name="Moeda" xfId="1" builtinId="4"/>
    <cellStyle name="Normal" xfId="0" builtinId="0"/>
    <cellStyle name="Normal 2" xfId="2"/>
    <cellStyle name="Normal_Plan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CC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3672840</xdr:colOff>
      <xdr:row>2</xdr:row>
      <xdr:rowOff>0</xdr:rowOff>
    </xdr:from>
    <xdr:to>
      <xdr:col>7</xdr:col>
      <xdr:colOff>5379720</xdr:colOff>
      <xdr:row>3</xdr:row>
      <xdr:rowOff>144780</xdr:rowOff>
    </xdr:to>
    <xdr:pic>
      <xdr:nvPicPr>
        <xdr:cNvPr id="1025" name="Imagem 2">
          <a:extLst>
            <a:ext uri="{FF2B5EF4-FFF2-40B4-BE49-F238E27FC236}">
              <a16:creationId xmlns:a16="http://schemas.microsoft.com/office/drawing/2014/main" id="{71BB84CF-45DE-0C9E-BCE7-F2A7B3089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5960" y="320040"/>
          <a:ext cx="170688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205740</xdr:colOff>
          <xdr:row>0</xdr:row>
          <xdr:rowOff>76200</xdr:rowOff>
        </xdr:from>
        <xdr:to>
          <xdr:col>0</xdr:col>
          <xdr:colOff>990600</xdr:colOff>
          <xdr:row>3</xdr:row>
          <xdr:rowOff>152400</xdr:rowOff>
        </xdr:to>
        <xdr:sp macro="" textlink="">
          <xdr:nvSpPr>
            <xdr:cNvPr id="1026" name="Picture 95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70343A75-FE9D-3DC3-349D-9DC5C145B0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2026920</xdr:colOff>
      <xdr:row>0</xdr:row>
      <xdr:rowOff>91440</xdr:rowOff>
    </xdr:from>
    <xdr:to>
      <xdr:col>7</xdr:col>
      <xdr:colOff>3710940</xdr:colOff>
      <xdr:row>2</xdr:row>
      <xdr:rowOff>91440</xdr:rowOff>
    </xdr:to>
    <xdr:pic>
      <xdr:nvPicPr>
        <xdr:cNvPr id="2049" name="Imagem 2">
          <a:extLst>
            <a:ext uri="{FF2B5EF4-FFF2-40B4-BE49-F238E27FC236}">
              <a16:creationId xmlns:a16="http://schemas.microsoft.com/office/drawing/2014/main" id="{F78EA35E-D290-C1AF-C735-A1224C14C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0040" y="91440"/>
          <a:ext cx="1684020" cy="4343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205740</xdr:colOff>
          <xdr:row>0</xdr:row>
          <xdr:rowOff>91440</xdr:rowOff>
        </xdr:from>
        <xdr:to>
          <xdr:col>0</xdr:col>
          <xdr:colOff>990600</xdr:colOff>
          <xdr:row>3</xdr:row>
          <xdr:rowOff>304800</xdr:rowOff>
        </xdr:to>
        <xdr:sp macro="" textlink="">
          <xdr:nvSpPr>
            <xdr:cNvPr id="2050" name="Picture 1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823B2551-C53E-D751-66FA-F0327E5AF9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5536"/>
  <sheetViews>
    <sheetView tabSelected="1" zoomScaleSheetLayoutView="70" workbookViewId="0"/>
  </sheetViews>
  <sheetFormatPr defaultColWidth="9.109375" defaultRowHeight="5.25" customHeight="1" x14ac:dyDescent="0.3"/>
  <cols>
    <col min="1" max="1" width="23.6640625" style="1" customWidth="1"/>
    <col min="2" max="2" width="17.109375" style="2" customWidth="1"/>
    <col min="3" max="3" width="23" style="2" customWidth="1"/>
    <col min="4" max="4" width="17" style="2" customWidth="1"/>
    <col min="5" max="5" width="26.5546875" style="2" customWidth="1"/>
    <col min="6" max="6" width="19.33203125" style="2" customWidth="1"/>
    <col min="7" max="7" width="15.109375" style="2" customWidth="1"/>
    <col min="8" max="8" width="91.33203125" style="1" customWidth="1"/>
    <col min="9" max="9" width="22.33203125" style="3" customWidth="1"/>
    <col min="10" max="10" width="9.109375" style="3"/>
    <col min="11" max="11" width="49" style="3" customWidth="1"/>
    <col min="12" max="13" width="10.109375" style="3" customWidth="1"/>
    <col min="14" max="16384" width="9.109375" style="3"/>
  </cols>
  <sheetData>
    <row r="1" spans="1:8" ht="12.75" customHeight="1" x14ac:dyDescent="0.3">
      <c r="A1" s="4"/>
      <c r="B1" s="4"/>
      <c r="C1" s="5"/>
      <c r="D1" s="6"/>
      <c r="E1" s="7"/>
      <c r="F1" s="7"/>
      <c r="G1" s="8"/>
      <c r="H1" s="9"/>
    </row>
    <row r="2" spans="1:8" ht="12.75" customHeight="1" x14ac:dyDescent="0.3">
      <c r="A2" s="277" t="s">
        <v>0</v>
      </c>
      <c r="B2" s="277"/>
      <c r="C2" s="277"/>
      <c r="D2" s="277"/>
      <c r="E2" s="277"/>
      <c r="F2" s="277"/>
      <c r="G2" s="277"/>
      <c r="H2" s="277"/>
    </row>
    <row r="3" spans="1:8" ht="12.75" customHeight="1" x14ac:dyDescent="0.3">
      <c r="A3" s="277" t="s">
        <v>1</v>
      </c>
      <c r="B3" s="277"/>
      <c r="C3" s="277"/>
      <c r="D3" s="277"/>
      <c r="E3" s="277"/>
      <c r="F3" s="277"/>
      <c r="G3" s="277"/>
      <c r="H3" s="277"/>
    </row>
    <row r="4" spans="1:8" ht="12.75" customHeight="1" x14ac:dyDescent="0.3">
      <c r="A4" s="278" t="s">
        <v>2</v>
      </c>
      <c r="B4" s="278"/>
      <c r="C4" s="278"/>
      <c r="D4" s="278"/>
      <c r="E4" s="278"/>
      <c r="F4" s="278"/>
      <c r="G4" s="278"/>
      <c r="H4" s="278"/>
    </row>
    <row r="5" spans="1:8" ht="12.75" customHeight="1" x14ac:dyDescent="0.3">
      <c r="A5" s="278" t="s">
        <v>3</v>
      </c>
      <c r="B5" s="278"/>
      <c r="C5" s="278"/>
      <c r="D5" s="278"/>
      <c r="E5" s="278"/>
      <c r="F5" s="278"/>
      <c r="G5" s="278"/>
      <c r="H5" s="278"/>
    </row>
    <row r="6" spans="1:8" ht="13.5" customHeight="1" x14ac:dyDescent="0.3">
      <c r="A6" s="10" t="s">
        <v>4</v>
      </c>
      <c r="B6" s="11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0" t="s">
        <v>11</v>
      </c>
    </row>
    <row r="7" spans="1:8" ht="13.5" customHeight="1" x14ac:dyDescent="0.3">
      <c r="A7" s="13" t="s">
        <v>12</v>
      </c>
      <c r="B7" s="14"/>
      <c r="C7" s="14"/>
      <c r="D7" s="15"/>
      <c r="E7" s="16" t="s">
        <v>13</v>
      </c>
      <c r="F7" s="17"/>
      <c r="G7" s="17"/>
      <c r="H7" s="18"/>
    </row>
    <row r="8" spans="1:8" ht="13.5" customHeight="1" x14ac:dyDescent="0.3">
      <c r="A8" s="13" t="s">
        <v>14</v>
      </c>
      <c r="B8" s="19"/>
      <c r="C8" s="20"/>
      <c r="D8" s="21"/>
      <c r="E8" s="22"/>
      <c r="F8" s="21"/>
      <c r="G8" s="23"/>
      <c r="H8" s="24"/>
    </row>
    <row r="9" spans="1:8" ht="13.5" customHeight="1" x14ac:dyDescent="0.3">
      <c r="A9" s="13" t="s">
        <v>15</v>
      </c>
      <c r="B9" s="25"/>
      <c r="C9" s="26"/>
      <c r="D9" s="26"/>
      <c r="E9" s="26"/>
      <c r="F9" s="27"/>
      <c r="G9" s="27"/>
      <c r="H9" s="28"/>
    </row>
    <row r="10" spans="1:8" ht="13.5" customHeight="1" x14ac:dyDescent="0.3">
      <c r="A10" s="29" t="s">
        <v>16</v>
      </c>
      <c r="B10" s="30">
        <f>SUM('repassar 2023'!B7:B8)</f>
        <v>0</v>
      </c>
      <c r="C10" s="30">
        <f>SUM('repassar 2023'!C7:C8)</f>
        <v>0</v>
      </c>
      <c r="D10" s="22"/>
      <c r="E10" s="22"/>
      <c r="F10" s="27"/>
      <c r="G10" s="27"/>
      <c r="H10" s="31"/>
    </row>
    <row r="11" spans="1:8" ht="13.5" customHeight="1" x14ac:dyDescent="0.3">
      <c r="A11" s="32"/>
      <c r="B11" s="33"/>
      <c r="C11" s="34"/>
      <c r="D11" s="34"/>
      <c r="E11" s="34"/>
      <c r="F11" s="34"/>
      <c r="G11" s="34"/>
      <c r="H11" s="35"/>
    </row>
    <row r="12" spans="1:8" ht="13.5" customHeight="1" x14ac:dyDescent="0.3">
      <c r="A12" s="10" t="s">
        <v>4</v>
      </c>
      <c r="B12" s="11" t="s">
        <v>5</v>
      </c>
      <c r="C12" s="12" t="s">
        <v>6</v>
      </c>
      <c r="D12" s="12" t="s">
        <v>7</v>
      </c>
      <c r="E12" s="12" t="s">
        <v>8</v>
      </c>
      <c r="F12" s="12" t="s">
        <v>9</v>
      </c>
      <c r="G12" s="12" t="s">
        <v>10</v>
      </c>
      <c r="H12" s="10" t="s">
        <v>11</v>
      </c>
    </row>
    <row r="13" spans="1:8" ht="13.5" customHeight="1" x14ac:dyDescent="0.3">
      <c r="A13" s="13" t="s">
        <v>17</v>
      </c>
      <c r="B13" s="36">
        <v>19318.45</v>
      </c>
      <c r="C13" s="37">
        <f>'repassar 2023'!B13/2</f>
        <v>9659.23</v>
      </c>
      <c r="D13" s="21">
        <v>45058</v>
      </c>
      <c r="E13" s="16" t="s">
        <v>18</v>
      </c>
      <c r="F13" s="38" t="s">
        <v>19</v>
      </c>
      <c r="G13" s="39" t="s">
        <v>20</v>
      </c>
      <c r="H13" s="40" t="s">
        <v>21</v>
      </c>
    </row>
    <row r="14" spans="1:8" ht="13.5" customHeight="1" x14ac:dyDescent="0.3">
      <c r="A14" s="13" t="s">
        <v>22</v>
      </c>
      <c r="B14" s="37">
        <v>1158.0999999999999</v>
      </c>
      <c r="C14" s="37">
        <f>'repassar 2023'!B14/2</f>
        <v>579.04999999999995</v>
      </c>
      <c r="D14" s="21">
        <v>45058</v>
      </c>
      <c r="E14" s="16" t="s">
        <v>18</v>
      </c>
      <c r="F14" s="41" t="s">
        <v>23</v>
      </c>
      <c r="G14" s="42" t="s">
        <v>24</v>
      </c>
      <c r="H14" s="43" t="s">
        <v>25</v>
      </c>
    </row>
    <row r="15" spans="1:8" ht="13.5" customHeight="1" x14ac:dyDescent="0.3">
      <c r="A15" s="13" t="s">
        <v>26</v>
      </c>
      <c r="B15" s="37">
        <v>132426.92000000001</v>
      </c>
      <c r="C15" s="37">
        <f>'repassar 2023'!B15/2</f>
        <v>66213.460000000006</v>
      </c>
      <c r="D15" s="21">
        <v>45058</v>
      </c>
      <c r="E15" s="16" t="s">
        <v>18</v>
      </c>
      <c r="F15" s="41" t="s">
        <v>27</v>
      </c>
      <c r="G15" s="42" t="s">
        <v>28</v>
      </c>
      <c r="H15" s="43" t="s">
        <v>29</v>
      </c>
    </row>
    <row r="16" spans="1:8" ht="13.5" customHeight="1" x14ac:dyDescent="0.3">
      <c r="A16" s="13"/>
      <c r="B16" s="37">
        <v>15917.79</v>
      </c>
      <c r="C16" s="37">
        <f>'repassar 2023'!B16/2</f>
        <v>7958.9</v>
      </c>
      <c r="D16" s="21">
        <v>45058</v>
      </c>
      <c r="E16" s="16" t="s">
        <v>18</v>
      </c>
      <c r="F16" s="41" t="s">
        <v>30</v>
      </c>
      <c r="G16" s="42" t="s">
        <v>31</v>
      </c>
      <c r="H16" s="43" t="s">
        <v>32</v>
      </c>
    </row>
    <row r="17" spans="1:8" ht="13.5" customHeight="1" x14ac:dyDescent="0.3">
      <c r="A17" s="13"/>
      <c r="B17" s="37">
        <v>6512.5</v>
      </c>
      <c r="C17" s="37">
        <f>'repassar 2023'!B17/2</f>
        <v>3256.25</v>
      </c>
      <c r="D17" s="21">
        <v>45058</v>
      </c>
      <c r="E17" s="16" t="s">
        <v>18</v>
      </c>
      <c r="F17" s="41" t="s">
        <v>33</v>
      </c>
      <c r="G17" s="42" t="s">
        <v>34</v>
      </c>
      <c r="H17" s="43" t="s">
        <v>35</v>
      </c>
    </row>
    <row r="18" spans="1:8" ht="13.5" customHeight="1" x14ac:dyDescent="0.3">
      <c r="A18" s="13"/>
      <c r="B18" s="37">
        <v>87965.15</v>
      </c>
      <c r="C18" s="37">
        <f>'repassar 2023'!B18/2</f>
        <v>43982.58</v>
      </c>
      <c r="D18" s="21">
        <v>45058</v>
      </c>
      <c r="E18" s="16" t="s">
        <v>18</v>
      </c>
      <c r="F18" s="41" t="s">
        <v>36</v>
      </c>
      <c r="G18" s="42" t="s">
        <v>37</v>
      </c>
      <c r="H18" s="43" t="s">
        <v>38</v>
      </c>
    </row>
    <row r="19" spans="1:8" ht="13.5" customHeight="1" x14ac:dyDescent="0.3">
      <c r="A19" s="13"/>
      <c r="B19" s="20">
        <v>798.08</v>
      </c>
      <c r="C19" s="20">
        <f>'repassar 2023'!B19/2</f>
        <v>399.04</v>
      </c>
      <c r="D19" s="21">
        <v>45128</v>
      </c>
      <c r="E19" s="16" t="s">
        <v>18</v>
      </c>
      <c r="F19" s="44" t="s">
        <v>39</v>
      </c>
      <c r="G19" s="23" t="s">
        <v>40</v>
      </c>
      <c r="H19" s="45" t="s">
        <v>41</v>
      </c>
    </row>
    <row r="20" spans="1:8" ht="13.5" customHeight="1" x14ac:dyDescent="0.3">
      <c r="A20" s="13"/>
      <c r="B20" s="25">
        <v>14018.66</v>
      </c>
      <c r="C20" s="26">
        <f>'repassar 2023'!B20/2</f>
        <v>7009.33</v>
      </c>
      <c r="D20" s="46">
        <v>45168</v>
      </c>
      <c r="E20" s="16" t="s">
        <v>18</v>
      </c>
      <c r="F20" s="27" t="s">
        <v>42</v>
      </c>
      <c r="G20" s="27" t="s">
        <v>43</v>
      </c>
      <c r="H20" s="45" t="s">
        <v>41</v>
      </c>
    </row>
    <row r="21" spans="1:8" ht="13.5" customHeight="1" x14ac:dyDescent="0.3">
      <c r="A21" s="13"/>
      <c r="B21" s="25">
        <v>5965.3</v>
      </c>
      <c r="C21" s="26">
        <f>'repassar 2023'!B21/2</f>
        <v>2982.65</v>
      </c>
      <c r="D21" s="46">
        <v>45254</v>
      </c>
      <c r="E21" s="16" t="s">
        <v>18</v>
      </c>
      <c r="F21" s="47" t="s">
        <v>44</v>
      </c>
      <c r="G21" s="48" t="s">
        <v>45</v>
      </c>
      <c r="H21" s="49" t="s">
        <v>46</v>
      </c>
    </row>
    <row r="22" spans="1:8" ht="13.5" customHeight="1" x14ac:dyDescent="0.3">
      <c r="A22" s="13"/>
      <c r="B22" s="25">
        <v>798.08</v>
      </c>
      <c r="C22" s="26">
        <f>'repassar 2023'!B22/2</f>
        <v>399.04</v>
      </c>
      <c r="D22" s="46">
        <v>45254</v>
      </c>
      <c r="E22" s="16" t="s">
        <v>18</v>
      </c>
      <c r="F22" s="47" t="s">
        <v>47</v>
      </c>
      <c r="G22" s="48" t="s">
        <v>48</v>
      </c>
      <c r="H22" s="49" t="s">
        <v>49</v>
      </c>
    </row>
    <row r="23" spans="1:8" ht="13.5" customHeight="1" x14ac:dyDescent="0.3">
      <c r="A23" s="13"/>
      <c r="B23" s="25"/>
      <c r="C23" s="26"/>
      <c r="D23" s="26"/>
      <c r="E23" s="16"/>
      <c r="F23" s="27"/>
      <c r="G23" s="27"/>
      <c r="H23" s="28"/>
    </row>
    <row r="24" spans="1:8" ht="13.5" customHeight="1" x14ac:dyDescent="0.3">
      <c r="A24" s="29" t="s">
        <v>16</v>
      </c>
      <c r="B24" s="30">
        <f>SUM(B13:B23)</f>
        <v>284879.03000000003</v>
      </c>
      <c r="C24" s="50">
        <f>SUM(C13:C23)</f>
        <v>142439.53</v>
      </c>
      <c r="D24" s="22"/>
      <c r="E24" s="22"/>
      <c r="F24" s="27"/>
      <c r="G24" s="27"/>
      <c r="H24" s="31"/>
    </row>
    <row r="25" spans="1:8" ht="13.5" customHeight="1" x14ac:dyDescent="0.3">
      <c r="A25" s="32"/>
      <c r="B25" s="33"/>
      <c r="C25" s="34"/>
      <c r="D25" s="34"/>
      <c r="E25" s="34"/>
      <c r="F25" s="34"/>
      <c r="G25" s="34"/>
      <c r="H25" s="32"/>
    </row>
    <row r="26" spans="1:8" ht="13.5" customHeight="1" x14ac:dyDescent="0.3">
      <c r="A26" s="10" t="s">
        <v>4</v>
      </c>
      <c r="B26" s="11" t="s">
        <v>5</v>
      </c>
      <c r="C26" s="12" t="s">
        <v>6</v>
      </c>
      <c r="D26" s="12" t="s">
        <v>7</v>
      </c>
      <c r="E26" s="12" t="s">
        <v>8</v>
      </c>
      <c r="F26" s="12" t="s">
        <v>9</v>
      </c>
      <c r="G26" s="12" t="s">
        <v>10</v>
      </c>
      <c r="H26" s="10" t="s">
        <v>11</v>
      </c>
    </row>
    <row r="27" spans="1:8" ht="13.5" customHeight="1" x14ac:dyDescent="0.3">
      <c r="A27" s="13" t="s">
        <v>50</v>
      </c>
      <c r="B27" s="20">
        <v>798.08</v>
      </c>
      <c r="C27" s="20">
        <f>'repassar 2023'!B27/2</f>
        <v>399.04</v>
      </c>
      <c r="D27" s="21">
        <v>45131</v>
      </c>
      <c r="E27" s="16" t="s">
        <v>51</v>
      </c>
      <c r="F27" s="44" t="s">
        <v>52</v>
      </c>
      <c r="G27" s="23" t="s">
        <v>53</v>
      </c>
      <c r="H27" s="45" t="s">
        <v>54</v>
      </c>
    </row>
    <row r="28" spans="1:8" ht="13.5" customHeight="1" x14ac:dyDescent="0.3">
      <c r="A28" s="13"/>
      <c r="B28" s="20">
        <v>21421.06</v>
      </c>
      <c r="C28" s="20">
        <f>'repassar 2023'!B28/2</f>
        <v>10710.53</v>
      </c>
      <c r="D28" s="21">
        <v>45131</v>
      </c>
      <c r="E28" s="16" t="s">
        <v>51</v>
      </c>
      <c r="F28" s="44" t="s">
        <v>55</v>
      </c>
      <c r="G28" s="23" t="s">
        <v>56</v>
      </c>
      <c r="H28" s="45" t="s">
        <v>54</v>
      </c>
    </row>
    <row r="29" spans="1:8" ht="13.5" customHeight="1" x14ac:dyDescent="0.3">
      <c r="A29" s="13"/>
      <c r="B29" s="25"/>
      <c r="C29" s="26"/>
      <c r="D29" s="26"/>
      <c r="E29" s="26"/>
      <c r="F29" s="27"/>
      <c r="G29" s="27"/>
      <c r="H29" s="28"/>
    </row>
    <row r="30" spans="1:8" ht="13.5" customHeight="1" x14ac:dyDescent="0.3">
      <c r="A30" s="29" t="s">
        <v>16</v>
      </c>
      <c r="B30" s="30">
        <f>SUM(B27:B29)</f>
        <v>22219.14</v>
      </c>
      <c r="C30" s="50">
        <f>SUM(C27:C29)</f>
        <v>11109.57</v>
      </c>
      <c r="D30" s="22"/>
      <c r="E30" s="22"/>
      <c r="F30" s="27"/>
      <c r="G30" s="27"/>
      <c r="H30" s="31"/>
    </row>
    <row r="31" spans="1:8" ht="13.5" customHeight="1" x14ac:dyDescent="0.3">
      <c r="A31" s="32"/>
      <c r="B31" s="33"/>
      <c r="C31" s="34"/>
      <c r="D31" s="34"/>
      <c r="E31" s="34"/>
      <c r="F31" s="34"/>
      <c r="G31" s="34"/>
      <c r="H31" s="32"/>
    </row>
    <row r="32" spans="1:8" ht="13.5" customHeight="1" x14ac:dyDescent="0.3">
      <c r="A32" s="10" t="s">
        <v>4</v>
      </c>
      <c r="B32" s="11" t="s">
        <v>5</v>
      </c>
      <c r="C32" s="12" t="s">
        <v>6</v>
      </c>
      <c r="D32" s="12" t="s">
        <v>7</v>
      </c>
      <c r="E32" s="12" t="s">
        <v>8</v>
      </c>
      <c r="F32" s="12" t="s">
        <v>9</v>
      </c>
      <c r="G32" s="12" t="s">
        <v>10</v>
      </c>
      <c r="H32" s="10" t="s">
        <v>11</v>
      </c>
    </row>
    <row r="33" spans="1:8" ht="13.5" customHeight="1" x14ac:dyDescent="0.3">
      <c r="A33" s="13" t="s">
        <v>57</v>
      </c>
      <c r="B33" s="37">
        <v>733.34</v>
      </c>
      <c r="C33" s="37">
        <f>'repassar 2023'!B33/2</f>
        <v>366.67</v>
      </c>
      <c r="D33" s="21">
        <v>45058</v>
      </c>
      <c r="E33" s="16" t="s">
        <v>58</v>
      </c>
      <c r="F33" s="41" t="s">
        <v>59</v>
      </c>
      <c r="G33" s="42" t="s">
        <v>60</v>
      </c>
      <c r="H33" s="43" t="s">
        <v>61</v>
      </c>
    </row>
    <row r="34" spans="1:8" ht="13.5" customHeight="1" x14ac:dyDescent="0.3">
      <c r="A34" s="13" t="s">
        <v>62</v>
      </c>
      <c r="B34" s="37">
        <v>753.69</v>
      </c>
      <c r="C34" s="37">
        <f>'repassar 2023'!B34/2</f>
        <v>376.85</v>
      </c>
      <c r="D34" s="21">
        <v>45058</v>
      </c>
      <c r="E34" s="16" t="s">
        <v>58</v>
      </c>
      <c r="F34" s="41" t="s">
        <v>63</v>
      </c>
      <c r="G34" s="39" t="s">
        <v>64</v>
      </c>
      <c r="H34" s="43" t="s">
        <v>65</v>
      </c>
    </row>
    <row r="35" spans="1:8" ht="13.5" customHeight="1" x14ac:dyDescent="0.3">
      <c r="A35" s="13" t="s">
        <v>66</v>
      </c>
      <c r="B35" s="36">
        <v>733.34</v>
      </c>
      <c r="C35" s="37">
        <f>'repassar 2023'!B35/2</f>
        <v>366.67</v>
      </c>
      <c r="D35" s="21">
        <v>45058</v>
      </c>
      <c r="E35" s="16" t="s">
        <v>58</v>
      </c>
      <c r="F35" s="41" t="s">
        <v>67</v>
      </c>
      <c r="G35" s="39" t="s">
        <v>68</v>
      </c>
      <c r="H35" s="40" t="s">
        <v>69</v>
      </c>
    </row>
    <row r="36" spans="1:8" ht="13.5" customHeight="1" x14ac:dyDescent="0.3">
      <c r="A36" s="13"/>
      <c r="B36" s="36">
        <v>1292.25</v>
      </c>
      <c r="C36" s="37">
        <f>'repassar 2023'!B36/2</f>
        <v>646.13</v>
      </c>
      <c r="D36" s="21">
        <v>45058</v>
      </c>
      <c r="E36" s="16" t="s">
        <v>58</v>
      </c>
      <c r="F36" s="38" t="s">
        <v>70</v>
      </c>
      <c r="G36" s="39" t="s">
        <v>71</v>
      </c>
      <c r="H36" s="43" t="s">
        <v>72</v>
      </c>
    </row>
    <row r="37" spans="1:8" ht="13.5" customHeight="1" x14ac:dyDescent="0.3">
      <c r="A37" s="13"/>
      <c r="B37" s="36">
        <v>1135.55</v>
      </c>
      <c r="C37" s="37">
        <f>'repassar 2023'!B37/2</f>
        <v>567.78</v>
      </c>
      <c r="D37" s="21">
        <v>45058</v>
      </c>
      <c r="E37" s="16" t="s">
        <v>58</v>
      </c>
      <c r="F37" s="38" t="s">
        <v>73</v>
      </c>
      <c r="G37" s="39" t="s">
        <v>74</v>
      </c>
      <c r="H37" s="40" t="s">
        <v>75</v>
      </c>
    </row>
    <row r="38" spans="1:8" ht="13.5" customHeight="1" x14ac:dyDescent="0.3">
      <c r="A38" s="13"/>
      <c r="B38" s="37">
        <v>14038.18</v>
      </c>
      <c r="C38" s="37">
        <f>'repassar 2023'!B38/2</f>
        <v>7019.09</v>
      </c>
      <c r="D38" s="21">
        <v>45058</v>
      </c>
      <c r="E38" s="16" t="s">
        <v>58</v>
      </c>
      <c r="F38" s="41" t="s">
        <v>76</v>
      </c>
      <c r="G38" s="42" t="s">
        <v>77</v>
      </c>
      <c r="H38" s="43" t="s">
        <v>78</v>
      </c>
    </row>
    <row r="39" spans="1:8" ht="13.5" customHeight="1" x14ac:dyDescent="0.3">
      <c r="A39" s="13"/>
      <c r="B39" s="37">
        <v>733.34</v>
      </c>
      <c r="C39" s="37">
        <f>'repassar 2023'!B39/2</f>
        <v>366.67</v>
      </c>
      <c r="D39" s="21">
        <v>45058</v>
      </c>
      <c r="E39" s="16" t="s">
        <v>58</v>
      </c>
      <c r="F39" s="41" t="s">
        <v>79</v>
      </c>
      <c r="G39" s="42" t="s">
        <v>80</v>
      </c>
      <c r="H39" s="43" t="s">
        <v>81</v>
      </c>
    </row>
    <row r="40" spans="1:8" ht="13.5" customHeight="1" x14ac:dyDescent="0.3">
      <c r="A40" s="13"/>
      <c r="B40" s="37">
        <v>1815.75</v>
      </c>
      <c r="C40" s="37">
        <f>'repassar 2023'!B40/2</f>
        <v>907.88</v>
      </c>
      <c r="D40" s="21">
        <v>45058</v>
      </c>
      <c r="E40" s="16" t="s">
        <v>58</v>
      </c>
      <c r="F40" s="41" t="s">
        <v>82</v>
      </c>
      <c r="G40" s="42" t="s">
        <v>83</v>
      </c>
      <c r="H40" s="43" t="s">
        <v>84</v>
      </c>
    </row>
    <row r="41" spans="1:8" ht="13.5" customHeight="1" x14ac:dyDescent="0.3">
      <c r="A41" s="13"/>
      <c r="B41" s="37">
        <v>1052.6300000000001</v>
      </c>
      <c r="C41" s="37">
        <f>'repassar 2023'!B41/2</f>
        <v>526.32000000000005</v>
      </c>
      <c r="D41" s="21">
        <v>45058</v>
      </c>
      <c r="E41" s="16" t="s">
        <v>58</v>
      </c>
      <c r="F41" s="41" t="s">
        <v>85</v>
      </c>
      <c r="G41" s="42" t="s">
        <v>86</v>
      </c>
      <c r="H41" s="43" t="s">
        <v>78</v>
      </c>
    </row>
    <row r="42" spans="1:8" ht="13.5" customHeight="1" x14ac:dyDescent="0.3">
      <c r="A42" s="13"/>
      <c r="B42" s="37">
        <v>5820.16</v>
      </c>
      <c r="C42" s="37">
        <f>'repassar 2023'!B42/2</f>
        <v>2910.08</v>
      </c>
      <c r="D42" s="21">
        <v>45058</v>
      </c>
      <c r="E42" s="16" t="s">
        <v>58</v>
      </c>
      <c r="F42" s="41" t="s">
        <v>87</v>
      </c>
      <c r="G42" s="42" t="s">
        <v>88</v>
      </c>
      <c r="H42" s="43" t="s">
        <v>25</v>
      </c>
    </row>
    <row r="43" spans="1:8" ht="13.5" customHeight="1" x14ac:dyDescent="0.3">
      <c r="A43" s="13"/>
      <c r="B43" s="37">
        <v>2326.44</v>
      </c>
      <c r="C43" s="37">
        <f>'repassar 2023'!B43/2</f>
        <v>1163.22</v>
      </c>
      <c r="D43" s="21">
        <v>45058</v>
      </c>
      <c r="E43" s="16" t="s">
        <v>58</v>
      </c>
      <c r="F43" s="41" t="s">
        <v>89</v>
      </c>
      <c r="G43" s="39" t="s">
        <v>90</v>
      </c>
      <c r="H43" s="43" t="s">
        <v>91</v>
      </c>
    </row>
    <row r="44" spans="1:8" ht="13.5" customHeight="1" x14ac:dyDescent="0.3">
      <c r="A44" s="13"/>
      <c r="B44" s="37">
        <v>7896.68</v>
      </c>
      <c r="C44" s="37">
        <f>'repassar 2023'!B44/2</f>
        <v>3948.34</v>
      </c>
      <c r="D44" s="21">
        <v>45058</v>
      </c>
      <c r="E44" s="16" t="s">
        <v>58</v>
      </c>
      <c r="F44" s="41" t="s">
        <v>92</v>
      </c>
      <c r="G44" s="42" t="s">
        <v>93</v>
      </c>
      <c r="H44" s="43" t="s">
        <v>91</v>
      </c>
    </row>
    <row r="45" spans="1:8" ht="13.5" customHeight="1" x14ac:dyDescent="0.3">
      <c r="A45" s="13"/>
      <c r="B45" s="37">
        <v>893.39</v>
      </c>
      <c r="C45" s="37">
        <f>'repassar 2023'!B45/2</f>
        <v>446.7</v>
      </c>
      <c r="D45" s="21">
        <v>45058</v>
      </c>
      <c r="E45" s="16" t="s">
        <v>58</v>
      </c>
      <c r="F45" s="41" t="s">
        <v>94</v>
      </c>
      <c r="G45" s="42" t="s">
        <v>95</v>
      </c>
      <c r="H45" s="43" t="s">
        <v>96</v>
      </c>
    </row>
    <row r="46" spans="1:8" ht="13.5" customHeight="1" x14ac:dyDescent="0.3">
      <c r="A46" s="13"/>
      <c r="B46" s="37">
        <v>2458.54</v>
      </c>
      <c r="C46" s="37">
        <f>'repassar 2023'!B46/2</f>
        <v>1229.27</v>
      </c>
      <c r="D46" s="21">
        <v>45058</v>
      </c>
      <c r="E46" s="16" t="s">
        <v>58</v>
      </c>
      <c r="F46" s="41" t="s">
        <v>97</v>
      </c>
      <c r="G46" s="42" t="s">
        <v>98</v>
      </c>
      <c r="H46" s="51" t="s">
        <v>99</v>
      </c>
    </row>
    <row r="47" spans="1:8" ht="13.5" customHeight="1" x14ac:dyDescent="0.3">
      <c r="A47" s="13"/>
      <c r="B47" s="20">
        <v>789.48</v>
      </c>
      <c r="C47" s="20">
        <f>'repassar 2023'!B47/2</f>
        <v>394.74</v>
      </c>
      <c r="D47" s="21">
        <v>45128</v>
      </c>
      <c r="E47" s="16" t="s">
        <v>58</v>
      </c>
      <c r="F47" s="44" t="s">
        <v>100</v>
      </c>
      <c r="G47" s="23" t="s">
        <v>101</v>
      </c>
      <c r="H47" s="45" t="s">
        <v>102</v>
      </c>
    </row>
    <row r="48" spans="1:8" ht="13.5" customHeight="1" x14ac:dyDescent="0.3">
      <c r="A48" s="13"/>
      <c r="B48" s="20">
        <v>797.44</v>
      </c>
      <c r="C48" s="20">
        <f>'repassar 2023'!B48/2</f>
        <v>398.72</v>
      </c>
      <c r="D48" s="21">
        <v>45128</v>
      </c>
      <c r="E48" s="16" t="s">
        <v>58</v>
      </c>
      <c r="F48" s="44" t="s">
        <v>103</v>
      </c>
      <c r="G48" s="23" t="s">
        <v>104</v>
      </c>
      <c r="H48" s="45" t="s">
        <v>105</v>
      </c>
    </row>
    <row r="49" spans="1:8" ht="13.5" customHeight="1" x14ac:dyDescent="0.3">
      <c r="A49" s="13"/>
      <c r="B49" s="20">
        <v>2115.4699999999998</v>
      </c>
      <c r="C49" s="20">
        <f>'repassar 2023'!B49/2</f>
        <v>1057.74</v>
      </c>
      <c r="D49" s="21">
        <v>45128</v>
      </c>
      <c r="E49" s="16" t="s">
        <v>58</v>
      </c>
      <c r="F49" s="44" t="s">
        <v>106</v>
      </c>
      <c r="G49" s="23" t="s">
        <v>107</v>
      </c>
      <c r="H49" s="45" t="s">
        <v>108</v>
      </c>
    </row>
    <row r="50" spans="1:8" ht="13.5" customHeight="1" x14ac:dyDescent="0.3">
      <c r="A50" s="13"/>
      <c r="B50" s="20">
        <v>2269.6999999999998</v>
      </c>
      <c r="C50" s="20">
        <f>'repassar 2023'!B50/2</f>
        <v>1134.8499999999999</v>
      </c>
      <c r="D50" s="21">
        <v>45128</v>
      </c>
      <c r="E50" s="16" t="s">
        <v>58</v>
      </c>
      <c r="F50" s="44" t="s">
        <v>109</v>
      </c>
      <c r="G50" s="23" t="s">
        <v>110</v>
      </c>
      <c r="H50" s="45" t="s">
        <v>105</v>
      </c>
    </row>
    <row r="51" spans="1:8" ht="13.5" customHeight="1" x14ac:dyDescent="0.3">
      <c r="A51" s="13"/>
      <c r="B51" s="20">
        <v>667.17</v>
      </c>
      <c r="C51" s="20">
        <f>'repassar 2023'!B51/2</f>
        <v>333.59</v>
      </c>
      <c r="D51" s="21">
        <v>45128</v>
      </c>
      <c r="E51" s="16" t="s">
        <v>58</v>
      </c>
      <c r="F51" s="44" t="s">
        <v>111</v>
      </c>
      <c r="G51" s="23" t="s">
        <v>112</v>
      </c>
      <c r="H51" s="45" t="s">
        <v>113</v>
      </c>
    </row>
    <row r="52" spans="1:8" ht="13.5" customHeight="1" x14ac:dyDescent="0.3">
      <c r="A52" s="13"/>
      <c r="B52" s="20">
        <v>3381.45</v>
      </c>
      <c r="C52" s="20">
        <f>'repassar 2023'!B52/2</f>
        <v>1690.73</v>
      </c>
      <c r="D52" s="21">
        <v>45128</v>
      </c>
      <c r="E52" s="16" t="s">
        <v>58</v>
      </c>
      <c r="F52" s="44" t="s">
        <v>114</v>
      </c>
      <c r="G52" s="23" t="s">
        <v>115</v>
      </c>
      <c r="H52" s="45" t="s">
        <v>116</v>
      </c>
    </row>
    <row r="53" spans="1:8" ht="13.5" customHeight="1" x14ac:dyDescent="0.3">
      <c r="A53" s="13"/>
      <c r="B53" s="20">
        <v>753.69</v>
      </c>
      <c r="C53" s="20">
        <f>'repassar 2023'!B53/2</f>
        <v>376.85</v>
      </c>
      <c r="D53" s="21">
        <v>45128</v>
      </c>
      <c r="E53" s="16" t="s">
        <v>58</v>
      </c>
      <c r="F53" s="44" t="s">
        <v>117</v>
      </c>
      <c r="G53" s="23" t="s">
        <v>118</v>
      </c>
      <c r="H53" s="45" t="s">
        <v>119</v>
      </c>
    </row>
    <row r="54" spans="1:8" ht="13.5" customHeight="1" x14ac:dyDescent="0.3">
      <c r="A54" s="13"/>
      <c r="B54" s="20">
        <v>1240.5999999999999</v>
      </c>
      <c r="C54" s="20">
        <f>'repassar 2023'!B54/2</f>
        <v>620.29999999999995</v>
      </c>
      <c r="D54" s="21">
        <v>45128</v>
      </c>
      <c r="E54" s="16" t="s">
        <v>58</v>
      </c>
      <c r="F54" s="44" t="s">
        <v>120</v>
      </c>
      <c r="G54" s="23" t="s">
        <v>121</v>
      </c>
      <c r="H54" s="45" t="s">
        <v>99</v>
      </c>
    </row>
    <row r="55" spans="1:8" ht="13.5" customHeight="1" x14ac:dyDescent="0.3">
      <c r="A55" s="13"/>
      <c r="B55" s="20">
        <v>821.65</v>
      </c>
      <c r="C55" s="20">
        <f>'repassar 2023'!B55/2</f>
        <v>410.83</v>
      </c>
      <c r="D55" s="21">
        <v>45128</v>
      </c>
      <c r="E55" s="16" t="s">
        <v>58</v>
      </c>
      <c r="F55" s="44" t="s">
        <v>122</v>
      </c>
      <c r="G55" s="23" t="s">
        <v>123</v>
      </c>
      <c r="H55" s="45" t="s">
        <v>124</v>
      </c>
    </row>
    <row r="56" spans="1:8" ht="13.5" customHeight="1" x14ac:dyDescent="0.3">
      <c r="A56" s="13"/>
      <c r="B56" s="20">
        <v>777.68</v>
      </c>
      <c r="C56" s="20">
        <f>'repassar 2023'!B56/2</f>
        <v>388.84</v>
      </c>
      <c r="D56" s="21">
        <v>45128</v>
      </c>
      <c r="E56" s="16" t="s">
        <v>58</v>
      </c>
      <c r="F56" s="44" t="s">
        <v>125</v>
      </c>
      <c r="G56" s="23" t="s">
        <v>126</v>
      </c>
      <c r="H56" s="45" t="s">
        <v>127</v>
      </c>
    </row>
    <row r="57" spans="1:8" ht="13.5" customHeight="1" x14ac:dyDescent="0.3">
      <c r="A57" s="13"/>
      <c r="B57" s="20">
        <v>753.69</v>
      </c>
      <c r="C57" s="20">
        <f>'repassar 2023'!B57/2</f>
        <v>376.85</v>
      </c>
      <c r="D57" s="21">
        <v>45128</v>
      </c>
      <c r="E57" s="16" t="s">
        <v>58</v>
      </c>
      <c r="F57" s="44" t="s">
        <v>128</v>
      </c>
      <c r="G57" s="23" t="s">
        <v>129</v>
      </c>
      <c r="H57" s="45" t="s">
        <v>130</v>
      </c>
    </row>
    <row r="58" spans="1:8" ht="13.5" customHeight="1" x14ac:dyDescent="0.3">
      <c r="A58" s="13"/>
      <c r="B58" s="20">
        <v>753.69</v>
      </c>
      <c r="C58" s="20">
        <f>'repassar 2023'!B58/2</f>
        <v>376.85</v>
      </c>
      <c r="D58" s="21">
        <v>45128</v>
      </c>
      <c r="E58" s="16" t="s">
        <v>58</v>
      </c>
      <c r="F58" s="44" t="s">
        <v>131</v>
      </c>
      <c r="G58" s="23" t="s">
        <v>132</v>
      </c>
      <c r="H58" s="45" t="s">
        <v>133</v>
      </c>
    </row>
    <row r="59" spans="1:8" ht="13.5" customHeight="1" x14ac:dyDescent="0.3">
      <c r="A59" s="13"/>
      <c r="B59" s="20">
        <v>4210.53</v>
      </c>
      <c r="C59" s="20">
        <f>'repassar 2023'!B59/2</f>
        <v>2105.27</v>
      </c>
      <c r="D59" s="21">
        <v>45128</v>
      </c>
      <c r="E59" s="16" t="s">
        <v>58</v>
      </c>
      <c r="F59" s="44" t="s">
        <v>134</v>
      </c>
      <c r="G59" s="23" t="s">
        <v>135</v>
      </c>
      <c r="H59" s="45" t="s">
        <v>136</v>
      </c>
    </row>
    <row r="60" spans="1:8" ht="13.5" customHeight="1" x14ac:dyDescent="0.3">
      <c r="A60" s="13"/>
      <c r="B60" s="20">
        <v>753.69</v>
      </c>
      <c r="C60" s="20">
        <f>'repassar 2023'!B60/2</f>
        <v>376.85</v>
      </c>
      <c r="D60" s="21">
        <v>45128</v>
      </c>
      <c r="E60" s="16" t="s">
        <v>58</v>
      </c>
      <c r="F60" s="44" t="s">
        <v>137</v>
      </c>
      <c r="G60" s="23" t="s">
        <v>138</v>
      </c>
      <c r="H60" s="45" t="s">
        <v>139</v>
      </c>
    </row>
    <row r="61" spans="1:8" ht="13.5" customHeight="1" x14ac:dyDescent="0.3">
      <c r="A61" s="13"/>
      <c r="B61" s="20">
        <v>2631.58</v>
      </c>
      <c r="C61" s="20">
        <f>'repassar 2023'!B61/2</f>
        <v>1315.79</v>
      </c>
      <c r="D61" s="21">
        <v>45128</v>
      </c>
      <c r="E61" s="16" t="s">
        <v>58</v>
      </c>
      <c r="F61" s="44" t="s">
        <v>140</v>
      </c>
      <c r="G61" s="23" t="s">
        <v>141</v>
      </c>
      <c r="H61" s="45" t="s">
        <v>142</v>
      </c>
    </row>
    <row r="62" spans="1:8" ht="13.5" customHeight="1" x14ac:dyDescent="0.3">
      <c r="A62" s="13"/>
      <c r="B62" s="20">
        <v>753.69</v>
      </c>
      <c r="C62" s="20">
        <f>'repassar 2023'!B62/2</f>
        <v>376.85</v>
      </c>
      <c r="D62" s="21">
        <v>45128</v>
      </c>
      <c r="E62" s="16" t="s">
        <v>58</v>
      </c>
      <c r="F62" s="44" t="s">
        <v>143</v>
      </c>
      <c r="G62" s="23" t="s">
        <v>144</v>
      </c>
      <c r="H62" s="45" t="s">
        <v>145</v>
      </c>
    </row>
    <row r="63" spans="1:8" ht="13.5" customHeight="1" x14ac:dyDescent="0.3">
      <c r="A63" s="13"/>
      <c r="B63" s="20">
        <v>753.69</v>
      </c>
      <c r="C63" s="20">
        <f>'repassar 2023'!B63/2</f>
        <v>376.85</v>
      </c>
      <c r="D63" s="21">
        <v>45128</v>
      </c>
      <c r="E63" s="16" t="s">
        <v>58</v>
      </c>
      <c r="F63" s="44" t="s">
        <v>146</v>
      </c>
      <c r="G63" s="23" t="s">
        <v>147</v>
      </c>
      <c r="H63" s="45" t="s">
        <v>148</v>
      </c>
    </row>
    <row r="64" spans="1:8" ht="13.5" customHeight="1" x14ac:dyDescent="0.3">
      <c r="A64" s="13"/>
      <c r="B64" s="20">
        <v>753.69</v>
      </c>
      <c r="C64" s="20">
        <f>'repassar 2023'!B64/2</f>
        <v>376.85</v>
      </c>
      <c r="D64" s="21">
        <v>45128</v>
      </c>
      <c r="E64" s="16" t="s">
        <v>58</v>
      </c>
      <c r="F64" s="44" t="s">
        <v>149</v>
      </c>
      <c r="G64" s="23" t="s">
        <v>150</v>
      </c>
      <c r="H64" s="45" t="s">
        <v>151</v>
      </c>
    </row>
    <row r="65" spans="1:8" ht="13.5" customHeight="1" x14ac:dyDescent="0.3">
      <c r="A65" s="13"/>
      <c r="B65" s="20">
        <v>9138.67</v>
      </c>
      <c r="C65" s="20">
        <f>'repassar 2023'!B65/2</f>
        <v>4569.34</v>
      </c>
      <c r="D65" s="46">
        <v>45168</v>
      </c>
      <c r="E65" s="16" t="s">
        <v>58</v>
      </c>
      <c r="F65" s="44" t="s">
        <v>152</v>
      </c>
      <c r="G65" s="23" t="s">
        <v>153</v>
      </c>
      <c r="H65" s="45" t="s">
        <v>154</v>
      </c>
    </row>
    <row r="66" spans="1:8" ht="13.5" customHeight="1" x14ac:dyDescent="0.3">
      <c r="A66" s="13"/>
      <c r="B66" s="20">
        <v>2735.91</v>
      </c>
      <c r="C66" s="20">
        <f>'repassar 2023'!B66/2</f>
        <v>1367.96</v>
      </c>
      <c r="D66" s="46">
        <v>45168</v>
      </c>
      <c r="E66" s="16" t="s">
        <v>58</v>
      </c>
      <c r="F66" s="44" t="s">
        <v>155</v>
      </c>
      <c r="G66" s="23" t="s">
        <v>156</v>
      </c>
      <c r="H66" s="45" t="s">
        <v>157</v>
      </c>
    </row>
    <row r="67" spans="1:8" ht="13.5" customHeight="1" x14ac:dyDescent="0.3">
      <c r="A67" s="13"/>
      <c r="B67" s="20">
        <v>9216.42</v>
      </c>
      <c r="C67" s="20">
        <f>'repassar 2023'!B67/2</f>
        <v>4608.21</v>
      </c>
      <c r="D67" s="46">
        <v>45168</v>
      </c>
      <c r="E67" s="16" t="s">
        <v>58</v>
      </c>
      <c r="F67" s="44" t="s">
        <v>158</v>
      </c>
      <c r="G67" s="23" t="s">
        <v>159</v>
      </c>
      <c r="H67" s="45" t="s">
        <v>160</v>
      </c>
    </row>
    <row r="68" spans="1:8" ht="13.5" customHeight="1" x14ac:dyDescent="0.3">
      <c r="A68" s="13"/>
      <c r="B68" s="20">
        <v>859.2</v>
      </c>
      <c r="C68" s="20">
        <f>'repassar 2023'!B68/2</f>
        <v>429.6</v>
      </c>
      <c r="D68" s="21">
        <v>45254</v>
      </c>
      <c r="E68" s="16" t="s">
        <v>58</v>
      </c>
      <c r="F68" s="44" t="s">
        <v>161</v>
      </c>
      <c r="G68" s="23" t="s">
        <v>162</v>
      </c>
      <c r="H68" s="45" t="s">
        <v>163</v>
      </c>
    </row>
    <row r="69" spans="1:8" ht="13.5" customHeight="1" x14ac:dyDescent="0.3">
      <c r="A69" s="13"/>
      <c r="B69" s="20">
        <v>884.28</v>
      </c>
      <c r="C69" s="20">
        <f>'repassar 2023'!B69/2</f>
        <v>442.14</v>
      </c>
      <c r="D69" s="21">
        <v>45254</v>
      </c>
      <c r="E69" s="16" t="s">
        <v>58</v>
      </c>
      <c r="F69" s="44" t="s">
        <v>164</v>
      </c>
      <c r="G69" s="23" t="s">
        <v>165</v>
      </c>
      <c r="H69" s="45" t="s">
        <v>163</v>
      </c>
    </row>
    <row r="70" spans="1:8" ht="13.5" customHeight="1" x14ac:dyDescent="0.3">
      <c r="A70" s="13"/>
      <c r="B70" s="20">
        <v>2631.58</v>
      </c>
      <c r="C70" s="20">
        <f>'repassar 2023'!B70/2</f>
        <v>1315.79</v>
      </c>
      <c r="D70" s="21">
        <v>45254</v>
      </c>
      <c r="E70" s="16" t="s">
        <v>58</v>
      </c>
      <c r="F70" s="44" t="s">
        <v>166</v>
      </c>
      <c r="G70" s="23" t="s">
        <v>167</v>
      </c>
      <c r="H70" s="45" t="s">
        <v>168</v>
      </c>
    </row>
    <row r="71" spans="1:8" ht="13.5" customHeight="1" x14ac:dyDescent="0.3">
      <c r="A71" s="13"/>
      <c r="B71" s="20">
        <v>823.57</v>
      </c>
      <c r="C71" s="20">
        <f>'repassar 2023'!B71/2</f>
        <v>411.79</v>
      </c>
      <c r="D71" s="21">
        <v>45254</v>
      </c>
      <c r="E71" s="16" t="s">
        <v>58</v>
      </c>
      <c r="F71" s="44" t="s">
        <v>169</v>
      </c>
      <c r="G71" s="23" t="s">
        <v>170</v>
      </c>
      <c r="H71" s="45" t="s">
        <v>171</v>
      </c>
    </row>
    <row r="72" spans="1:8" ht="13.5" customHeight="1" x14ac:dyDescent="0.3">
      <c r="A72" s="13"/>
      <c r="B72" s="20">
        <v>3508.77</v>
      </c>
      <c r="C72" s="20">
        <f>'repassar 2023'!B72/2</f>
        <v>1754.39</v>
      </c>
      <c r="D72" s="21">
        <v>45254</v>
      </c>
      <c r="E72" s="16" t="s">
        <v>58</v>
      </c>
      <c r="F72" s="44" t="s">
        <v>172</v>
      </c>
      <c r="G72" s="23" t="s">
        <v>173</v>
      </c>
      <c r="H72" s="45" t="s">
        <v>174</v>
      </c>
    </row>
    <row r="73" spans="1:8" ht="13.5" customHeight="1" x14ac:dyDescent="0.3">
      <c r="A73" s="13"/>
      <c r="B73" s="20">
        <v>797.44</v>
      </c>
      <c r="C73" s="20">
        <f>'repassar 2023'!B73/2</f>
        <v>398.72</v>
      </c>
      <c r="D73" s="21">
        <v>45254</v>
      </c>
      <c r="E73" s="16" t="s">
        <v>58</v>
      </c>
      <c r="F73" s="44" t="s">
        <v>175</v>
      </c>
      <c r="G73" s="23" t="s">
        <v>176</v>
      </c>
      <c r="H73" s="45" t="s">
        <v>177</v>
      </c>
    </row>
    <row r="74" spans="1:8" ht="13.5" customHeight="1" x14ac:dyDescent="0.3">
      <c r="A74" s="13"/>
      <c r="B74" s="20">
        <v>2315.79</v>
      </c>
      <c r="C74" s="20">
        <f>'repassar 2023'!B74/2</f>
        <v>1157.9000000000001</v>
      </c>
      <c r="D74" s="21">
        <v>45254</v>
      </c>
      <c r="E74" s="16" t="s">
        <v>58</v>
      </c>
      <c r="F74" s="44" t="s">
        <v>178</v>
      </c>
      <c r="G74" s="23" t="s">
        <v>179</v>
      </c>
      <c r="H74" s="45" t="s">
        <v>180</v>
      </c>
    </row>
    <row r="75" spans="1:8" ht="13.5" customHeight="1" x14ac:dyDescent="0.3">
      <c r="A75" s="13"/>
      <c r="B75" s="20">
        <v>797.44</v>
      </c>
      <c r="C75" s="20">
        <f>'repassar 2023'!B75/2</f>
        <v>398.72</v>
      </c>
      <c r="D75" s="21">
        <v>45254</v>
      </c>
      <c r="E75" s="16" t="s">
        <v>58</v>
      </c>
      <c r="F75" s="44" t="s">
        <v>181</v>
      </c>
      <c r="G75" s="23" t="s">
        <v>182</v>
      </c>
      <c r="H75" s="45" t="s">
        <v>183</v>
      </c>
    </row>
    <row r="76" spans="1:8" ht="13.5" customHeight="1" x14ac:dyDescent="0.3">
      <c r="A76" s="13"/>
      <c r="B76" s="20">
        <v>1052.6300000000001</v>
      </c>
      <c r="C76" s="20">
        <f>'repassar 2023'!B76/2</f>
        <v>526.32000000000005</v>
      </c>
      <c r="D76" s="21">
        <v>45254</v>
      </c>
      <c r="E76" s="16" t="s">
        <v>58</v>
      </c>
      <c r="F76" s="44" t="s">
        <v>184</v>
      </c>
      <c r="G76" s="23" t="s">
        <v>185</v>
      </c>
      <c r="H76" s="45" t="s">
        <v>186</v>
      </c>
    </row>
    <row r="77" spans="1:8" ht="13.5" customHeight="1" x14ac:dyDescent="0.3">
      <c r="A77" s="13"/>
      <c r="B77" s="20">
        <v>2315.79</v>
      </c>
      <c r="C77" s="20">
        <f>'repassar 2023'!B77/2</f>
        <v>1157.9000000000001</v>
      </c>
      <c r="D77" s="21">
        <v>45254</v>
      </c>
      <c r="E77" s="16" t="s">
        <v>58</v>
      </c>
      <c r="F77" s="44" t="s">
        <v>187</v>
      </c>
      <c r="G77" s="23" t="s">
        <v>188</v>
      </c>
      <c r="H77" s="45" t="s">
        <v>189</v>
      </c>
    </row>
    <row r="78" spans="1:8" ht="13.5" customHeight="1" x14ac:dyDescent="0.3">
      <c r="A78" s="13"/>
      <c r="B78" s="20">
        <v>797.44</v>
      </c>
      <c r="C78" s="20">
        <f>'repassar 2023'!B78/2</f>
        <v>398.72</v>
      </c>
      <c r="D78" s="21">
        <v>45254</v>
      </c>
      <c r="E78" s="16" t="s">
        <v>58</v>
      </c>
      <c r="F78" s="44" t="s">
        <v>190</v>
      </c>
      <c r="G78" s="23" t="s">
        <v>191</v>
      </c>
      <c r="H78" s="45" t="s">
        <v>192</v>
      </c>
    </row>
    <row r="79" spans="1:8" ht="13.5" customHeight="1" x14ac:dyDescent="0.3">
      <c r="A79" s="13"/>
      <c r="B79" s="20">
        <v>797.44</v>
      </c>
      <c r="C79" s="20">
        <f>'repassar 2023'!B79/2</f>
        <v>398.72</v>
      </c>
      <c r="D79" s="21">
        <v>45254</v>
      </c>
      <c r="E79" s="16" t="s">
        <v>58</v>
      </c>
      <c r="F79" s="44" t="s">
        <v>193</v>
      </c>
      <c r="G79" s="23" t="s">
        <v>194</v>
      </c>
      <c r="H79" s="45" t="s">
        <v>195</v>
      </c>
    </row>
    <row r="80" spans="1:8" ht="13.5" customHeight="1" x14ac:dyDescent="0.3">
      <c r="A80" s="13"/>
      <c r="B80" s="20">
        <v>821.64</v>
      </c>
      <c r="C80" s="20">
        <f>'repassar 2023'!B80/2</f>
        <v>410.82</v>
      </c>
      <c r="D80" s="21">
        <v>45254</v>
      </c>
      <c r="E80" s="16" t="s">
        <v>58</v>
      </c>
      <c r="F80" s="44" t="s">
        <v>196</v>
      </c>
      <c r="G80" s="23" t="s">
        <v>197</v>
      </c>
      <c r="H80" s="45" t="s">
        <v>195</v>
      </c>
    </row>
    <row r="81" spans="1:8" ht="13.5" customHeight="1" x14ac:dyDescent="0.3">
      <c r="A81" s="13"/>
      <c r="B81" s="20">
        <v>2315.79</v>
      </c>
      <c r="C81" s="20">
        <f>'repassar 2023'!B81/2</f>
        <v>1157.9000000000001</v>
      </c>
      <c r="D81" s="21">
        <v>45254</v>
      </c>
      <c r="E81" s="16" t="s">
        <v>58</v>
      </c>
      <c r="F81" s="44" t="s">
        <v>198</v>
      </c>
      <c r="G81" s="23" t="s">
        <v>199</v>
      </c>
      <c r="H81" s="45" t="s">
        <v>200</v>
      </c>
    </row>
    <row r="82" spans="1:8" ht="13.5" customHeight="1" x14ac:dyDescent="0.3">
      <c r="A82" s="13"/>
      <c r="B82" s="20">
        <v>6947.37</v>
      </c>
      <c r="C82" s="20">
        <f>'repassar 2023'!B82/2</f>
        <v>3473.69</v>
      </c>
      <c r="D82" s="21">
        <v>45254</v>
      </c>
      <c r="E82" s="16" t="s">
        <v>58</v>
      </c>
      <c r="F82" s="44" t="s">
        <v>201</v>
      </c>
      <c r="G82" s="23" t="s">
        <v>202</v>
      </c>
      <c r="H82" s="45" t="s">
        <v>180</v>
      </c>
    </row>
    <row r="83" spans="1:8" ht="13.5" customHeight="1" x14ac:dyDescent="0.3">
      <c r="A83" s="13"/>
      <c r="B83" s="25"/>
      <c r="C83" s="26"/>
      <c r="D83" s="46"/>
      <c r="E83" s="22"/>
      <c r="F83" s="27"/>
      <c r="G83" s="27"/>
      <c r="H83" s="28"/>
    </row>
    <row r="84" spans="1:8" ht="13.5" customHeight="1" x14ac:dyDescent="0.3">
      <c r="A84" s="29" t="s">
        <v>16</v>
      </c>
      <c r="B84" s="52">
        <f>SUM(B33:B83)</f>
        <v>115419.03</v>
      </c>
      <c r="C84" s="53">
        <f>SUM(C33:C83)</f>
        <v>57709.65</v>
      </c>
      <c r="D84" s="22"/>
      <c r="E84" s="25"/>
      <c r="F84" s="27"/>
      <c r="G84" s="27"/>
      <c r="H84" s="31"/>
    </row>
    <row r="85" spans="1:8" ht="13.5" customHeight="1" x14ac:dyDescent="0.3">
      <c r="A85" s="32"/>
      <c r="B85" s="33"/>
      <c r="C85" s="34"/>
      <c r="D85" s="34"/>
      <c r="E85" s="34"/>
      <c r="F85" s="34"/>
      <c r="G85" s="34"/>
      <c r="H85" s="32"/>
    </row>
    <row r="86" spans="1:8" ht="13.5" customHeight="1" x14ac:dyDescent="0.3">
      <c r="A86" s="10" t="s">
        <v>4</v>
      </c>
      <c r="B86" s="11" t="s">
        <v>5</v>
      </c>
      <c r="C86" s="12" t="s">
        <v>6</v>
      </c>
      <c r="D86" s="12" t="s">
        <v>7</v>
      </c>
      <c r="E86" s="12" t="s">
        <v>8</v>
      </c>
      <c r="F86" s="12" t="s">
        <v>9</v>
      </c>
      <c r="G86" s="12" t="s">
        <v>10</v>
      </c>
      <c r="H86" s="10" t="s">
        <v>11</v>
      </c>
    </row>
    <row r="87" spans="1:8" ht="13.5" customHeight="1" x14ac:dyDescent="0.3">
      <c r="A87" s="13" t="s">
        <v>203</v>
      </c>
      <c r="B87" s="36">
        <v>794.4</v>
      </c>
      <c r="C87" s="37">
        <f>'repassar 2023'!B87/2</f>
        <v>397.2</v>
      </c>
      <c r="D87" s="21">
        <v>45058</v>
      </c>
      <c r="E87" s="16" t="s">
        <v>204</v>
      </c>
      <c r="F87" s="38" t="s">
        <v>205</v>
      </c>
      <c r="G87" s="39" t="s">
        <v>206</v>
      </c>
      <c r="H87" s="40" t="s">
        <v>207</v>
      </c>
    </row>
    <row r="88" spans="1:8" ht="13.5" customHeight="1" x14ac:dyDescent="0.3">
      <c r="A88" s="13" t="s">
        <v>208</v>
      </c>
      <c r="B88" s="37">
        <v>1615.98</v>
      </c>
      <c r="C88" s="37">
        <f>'repassar 2023'!B88/2</f>
        <v>807.99</v>
      </c>
      <c r="D88" s="21">
        <v>45058</v>
      </c>
      <c r="E88" s="16" t="s">
        <v>204</v>
      </c>
      <c r="F88" s="41" t="s">
        <v>209</v>
      </c>
      <c r="G88" s="42" t="s">
        <v>210</v>
      </c>
      <c r="H88" s="43" t="s">
        <v>211</v>
      </c>
    </row>
    <row r="89" spans="1:8" ht="13.5" customHeight="1" x14ac:dyDescent="0.3">
      <c r="A89" s="13" t="s">
        <v>212</v>
      </c>
      <c r="B89" s="37">
        <v>879.18</v>
      </c>
      <c r="C89" s="37">
        <f>'repassar 2023'!B89/2</f>
        <v>439.59</v>
      </c>
      <c r="D89" s="21">
        <v>45058</v>
      </c>
      <c r="E89" s="16" t="s">
        <v>204</v>
      </c>
      <c r="F89" s="41" t="s">
        <v>213</v>
      </c>
      <c r="G89" s="39" t="s">
        <v>214</v>
      </c>
      <c r="H89" s="43" t="s">
        <v>215</v>
      </c>
    </row>
    <row r="90" spans="1:8" ht="13.5" customHeight="1" x14ac:dyDescent="0.3">
      <c r="A90" s="13"/>
      <c r="B90" s="37">
        <v>157894.79999999999</v>
      </c>
      <c r="C90" s="37">
        <f>'repassar 2023'!B90/2</f>
        <v>78947.399999999994</v>
      </c>
      <c r="D90" s="21">
        <v>45058</v>
      </c>
      <c r="E90" s="16" t="s">
        <v>204</v>
      </c>
      <c r="F90" s="41" t="s">
        <v>216</v>
      </c>
      <c r="G90" s="42" t="s">
        <v>217</v>
      </c>
      <c r="H90" s="43" t="s">
        <v>218</v>
      </c>
    </row>
    <row r="91" spans="1:8" ht="13.5" customHeight="1" x14ac:dyDescent="0.3">
      <c r="A91" s="13"/>
      <c r="B91" s="37">
        <v>11487.46</v>
      </c>
      <c r="C91" s="37">
        <f>'repassar 2023'!B91/2</f>
        <v>5743.73</v>
      </c>
      <c r="D91" s="21">
        <v>45058</v>
      </c>
      <c r="E91" s="16" t="s">
        <v>204</v>
      </c>
      <c r="F91" s="41" t="s">
        <v>219</v>
      </c>
      <c r="G91" s="42" t="s">
        <v>220</v>
      </c>
      <c r="H91" s="43" t="s">
        <v>221</v>
      </c>
    </row>
    <row r="92" spans="1:8" ht="13.5" customHeight="1" x14ac:dyDescent="0.3">
      <c r="A92" s="13"/>
      <c r="B92" s="37">
        <v>689.22</v>
      </c>
      <c r="C92" s="37">
        <f>'repassar 2023'!B92/2</f>
        <v>344.61</v>
      </c>
      <c r="D92" s="21">
        <v>45058</v>
      </c>
      <c r="E92" s="16" t="s">
        <v>204</v>
      </c>
      <c r="F92" s="41" t="s">
        <v>222</v>
      </c>
      <c r="G92" s="42" t="s">
        <v>223</v>
      </c>
      <c r="H92" s="43" t="s">
        <v>224</v>
      </c>
    </row>
    <row r="93" spans="1:8" ht="13.5" customHeight="1" x14ac:dyDescent="0.3">
      <c r="A93" s="13"/>
      <c r="B93" s="37">
        <v>28502.880000000001</v>
      </c>
      <c r="C93" s="37">
        <f>'repassar 2023'!B93/2</f>
        <v>14251.44</v>
      </c>
      <c r="D93" s="21">
        <v>45058</v>
      </c>
      <c r="E93" s="16" t="s">
        <v>204</v>
      </c>
      <c r="F93" s="41" t="s">
        <v>225</v>
      </c>
      <c r="G93" s="42" t="s">
        <v>226</v>
      </c>
      <c r="H93" s="43" t="s">
        <v>227</v>
      </c>
    </row>
    <row r="94" spans="1:8" ht="13.5" customHeight="1" x14ac:dyDescent="0.3">
      <c r="A94" s="13"/>
      <c r="B94" s="37">
        <v>11842.11</v>
      </c>
      <c r="C94" s="37">
        <f>'repassar 2023'!B94/2</f>
        <v>5921.06</v>
      </c>
      <c r="D94" s="21">
        <v>45058</v>
      </c>
      <c r="E94" s="16" t="s">
        <v>204</v>
      </c>
      <c r="F94" s="41" t="s">
        <v>228</v>
      </c>
      <c r="G94" s="42" t="s">
        <v>229</v>
      </c>
      <c r="H94" s="43" t="s">
        <v>230</v>
      </c>
    </row>
    <row r="95" spans="1:8" ht="13.5" customHeight="1" x14ac:dyDescent="0.3">
      <c r="A95" s="13"/>
      <c r="B95" s="37">
        <v>807.99</v>
      </c>
      <c r="C95" s="37">
        <f>'repassar 2023'!B95/2</f>
        <v>404</v>
      </c>
      <c r="D95" s="21">
        <v>45058</v>
      </c>
      <c r="E95" s="16" t="s">
        <v>204</v>
      </c>
      <c r="F95" s="41" t="s">
        <v>231</v>
      </c>
      <c r="G95" s="42" t="s">
        <v>232</v>
      </c>
      <c r="H95" s="43" t="s">
        <v>233</v>
      </c>
    </row>
    <row r="96" spans="1:8" ht="13.5" customHeight="1" x14ac:dyDescent="0.3">
      <c r="A96" s="13"/>
      <c r="B96" s="37">
        <v>807.99</v>
      </c>
      <c r="C96" s="37">
        <f>'repassar 2023'!B96/2</f>
        <v>404</v>
      </c>
      <c r="D96" s="21">
        <v>45058</v>
      </c>
      <c r="E96" s="16" t="s">
        <v>204</v>
      </c>
      <c r="F96" s="41" t="s">
        <v>234</v>
      </c>
      <c r="G96" s="42" t="s">
        <v>235</v>
      </c>
      <c r="H96" s="43" t="s">
        <v>236</v>
      </c>
    </row>
    <row r="97" spans="1:8" ht="13.5" customHeight="1" x14ac:dyDescent="0.3">
      <c r="A97" s="13"/>
      <c r="B97" s="37">
        <v>1615.98</v>
      </c>
      <c r="C97" s="37">
        <f>'repassar 2023'!B97/2</f>
        <v>807.99</v>
      </c>
      <c r="D97" s="21">
        <v>45058</v>
      </c>
      <c r="E97" s="16" t="s">
        <v>204</v>
      </c>
      <c r="F97" s="41" t="s">
        <v>237</v>
      </c>
      <c r="G97" s="42" t="s">
        <v>238</v>
      </c>
      <c r="H97" s="43" t="s">
        <v>239</v>
      </c>
    </row>
    <row r="98" spans="1:8" ht="13.5" customHeight="1" x14ac:dyDescent="0.3">
      <c r="A98" s="13"/>
      <c r="B98" s="37">
        <v>807.99</v>
      </c>
      <c r="C98" s="37">
        <f>'repassar 2023'!B98/2</f>
        <v>404</v>
      </c>
      <c r="D98" s="21">
        <v>45058</v>
      </c>
      <c r="E98" s="16" t="s">
        <v>204</v>
      </c>
      <c r="F98" s="41" t="s">
        <v>240</v>
      </c>
      <c r="G98" s="42" t="s">
        <v>241</v>
      </c>
      <c r="H98" s="43" t="s">
        <v>242</v>
      </c>
    </row>
    <row r="99" spans="1:8" ht="13.5" customHeight="1" x14ac:dyDescent="0.3">
      <c r="A99" s="13"/>
      <c r="B99" s="37">
        <v>807.99</v>
      </c>
      <c r="C99" s="37">
        <f>'repassar 2023'!B99/2</f>
        <v>404</v>
      </c>
      <c r="D99" s="21">
        <v>45058</v>
      </c>
      <c r="E99" s="16" t="s">
        <v>204</v>
      </c>
      <c r="F99" s="41" t="s">
        <v>243</v>
      </c>
      <c r="G99" s="42" t="s">
        <v>244</v>
      </c>
      <c r="H99" s="43" t="s">
        <v>245</v>
      </c>
    </row>
    <row r="100" spans="1:8" ht="13.5" customHeight="1" x14ac:dyDescent="0.3">
      <c r="A100" s="13"/>
      <c r="B100" s="36">
        <v>8516.6299999999992</v>
      </c>
      <c r="C100" s="37">
        <f>'repassar 2023'!B100/2</f>
        <v>4258.32</v>
      </c>
      <c r="D100" s="21">
        <v>45058</v>
      </c>
      <c r="E100" s="16" t="s">
        <v>204</v>
      </c>
      <c r="F100" s="41" t="s">
        <v>246</v>
      </c>
      <c r="G100" s="39" t="s">
        <v>247</v>
      </c>
      <c r="H100" s="40" t="s">
        <v>248</v>
      </c>
    </row>
    <row r="101" spans="1:8" ht="13.5" customHeight="1" x14ac:dyDescent="0.3">
      <c r="A101" s="13"/>
      <c r="B101" s="37">
        <v>860.07</v>
      </c>
      <c r="C101" s="37">
        <f>'repassar 2023'!B101/2</f>
        <v>430.04</v>
      </c>
      <c r="D101" s="21">
        <v>45058</v>
      </c>
      <c r="E101" s="16" t="s">
        <v>204</v>
      </c>
      <c r="F101" s="41" t="s">
        <v>249</v>
      </c>
      <c r="G101" s="42" t="s">
        <v>250</v>
      </c>
      <c r="H101" s="43" t="s">
        <v>248</v>
      </c>
    </row>
    <row r="102" spans="1:8" ht="13.5" customHeight="1" x14ac:dyDescent="0.3">
      <c r="A102" s="13"/>
      <c r="B102" s="37">
        <v>1972.38</v>
      </c>
      <c r="C102" s="37">
        <f>'repassar 2023'!B102/2</f>
        <v>986.19</v>
      </c>
      <c r="D102" s="21">
        <v>45058</v>
      </c>
      <c r="E102" s="16" t="s">
        <v>204</v>
      </c>
      <c r="F102" s="41" t="s">
        <v>251</v>
      </c>
      <c r="G102" s="42" t="s">
        <v>252</v>
      </c>
      <c r="H102" s="43" t="s">
        <v>253</v>
      </c>
    </row>
    <row r="103" spans="1:8" ht="13.5" customHeight="1" x14ac:dyDescent="0.3">
      <c r="A103" s="13"/>
      <c r="B103" s="36">
        <v>870.69</v>
      </c>
      <c r="C103" s="37">
        <f>'repassar 2023'!B103/2</f>
        <v>435.35</v>
      </c>
      <c r="D103" s="21">
        <v>45058</v>
      </c>
      <c r="E103" s="16" t="s">
        <v>204</v>
      </c>
      <c r="F103" s="41" t="s">
        <v>254</v>
      </c>
      <c r="G103" s="39" t="s">
        <v>255</v>
      </c>
      <c r="H103" s="40" t="s">
        <v>253</v>
      </c>
    </row>
    <row r="104" spans="1:8" ht="13.5" customHeight="1" x14ac:dyDescent="0.3">
      <c r="A104" s="13"/>
      <c r="B104" s="37">
        <v>126431.16</v>
      </c>
      <c r="C104" s="37">
        <f>'repassar 2023'!B104/2</f>
        <v>63215.58</v>
      </c>
      <c r="D104" s="21">
        <v>45058</v>
      </c>
      <c r="E104" s="16" t="s">
        <v>204</v>
      </c>
      <c r="F104" s="41" t="s">
        <v>256</v>
      </c>
      <c r="G104" s="42" t="s">
        <v>257</v>
      </c>
      <c r="H104" s="43" t="s">
        <v>258</v>
      </c>
    </row>
    <row r="105" spans="1:8" ht="13.5" customHeight="1" x14ac:dyDescent="0.3">
      <c r="A105" s="13"/>
      <c r="B105" s="20">
        <v>63097.75</v>
      </c>
      <c r="C105" s="20">
        <f>'repassar 2023'!B105/2</f>
        <v>31548.880000000001</v>
      </c>
      <c r="D105" s="21">
        <v>45128</v>
      </c>
      <c r="E105" s="16" t="s">
        <v>204</v>
      </c>
      <c r="F105" s="44" t="s">
        <v>259</v>
      </c>
      <c r="G105" s="23" t="s">
        <v>260</v>
      </c>
      <c r="H105" s="45" t="s">
        <v>261</v>
      </c>
    </row>
    <row r="106" spans="1:8" ht="13.5" customHeight="1" x14ac:dyDescent="0.3">
      <c r="A106" s="13"/>
      <c r="B106" s="20">
        <v>20433.78</v>
      </c>
      <c r="C106" s="20">
        <f>'repassar 2023'!B106/2</f>
        <v>10216.89</v>
      </c>
      <c r="D106" s="21">
        <v>45128</v>
      </c>
      <c r="E106" s="16" t="s">
        <v>204</v>
      </c>
      <c r="F106" s="44" t="s">
        <v>262</v>
      </c>
      <c r="G106" s="23" t="s">
        <v>263</v>
      </c>
      <c r="H106" s="45" t="s">
        <v>35</v>
      </c>
    </row>
    <row r="107" spans="1:8" ht="13.5" customHeight="1" x14ac:dyDescent="0.3">
      <c r="A107" s="13"/>
      <c r="B107" s="20">
        <v>821.65</v>
      </c>
      <c r="C107" s="20">
        <f>'repassar 2023'!B107/2</f>
        <v>410.83</v>
      </c>
      <c r="D107" s="21">
        <v>45128</v>
      </c>
      <c r="E107" s="16" t="s">
        <v>204</v>
      </c>
      <c r="F107" s="44" t="s">
        <v>264</v>
      </c>
      <c r="G107" s="23" t="s">
        <v>265</v>
      </c>
      <c r="H107" s="45" t="s">
        <v>266</v>
      </c>
    </row>
    <row r="108" spans="1:8" ht="13.5" customHeight="1" x14ac:dyDescent="0.3">
      <c r="A108" s="13"/>
      <c r="B108" s="20">
        <v>798.08</v>
      </c>
      <c r="C108" s="20">
        <f>'repassar 2023'!B108/2</f>
        <v>399.04</v>
      </c>
      <c r="D108" s="21">
        <v>45128</v>
      </c>
      <c r="E108" s="16" t="s">
        <v>204</v>
      </c>
      <c r="F108" s="44" t="s">
        <v>267</v>
      </c>
      <c r="G108" s="23" t="s">
        <v>268</v>
      </c>
      <c r="H108" s="45" t="s">
        <v>269</v>
      </c>
    </row>
    <row r="109" spans="1:8" ht="13.5" customHeight="1" x14ac:dyDescent="0.3">
      <c r="A109" s="13"/>
      <c r="B109" s="20">
        <v>12398.66</v>
      </c>
      <c r="C109" s="20">
        <f>'repassar 2023'!B109/2</f>
        <v>6199.33</v>
      </c>
      <c r="D109" s="46">
        <v>45168</v>
      </c>
      <c r="E109" s="16" t="s">
        <v>204</v>
      </c>
      <c r="F109" s="44" t="s">
        <v>270</v>
      </c>
      <c r="G109" s="23" t="s">
        <v>271</v>
      </c>
      <c r="H109" s="45" t="s">
        <v>272</v>
      </c>
    </row>
    <row r="110" spans="1:8" ht="13.5" customHeight="1" x14ac:dyDescent="0.3">
      <c r="A110" s="13"/>
      <c r="B110" s="20">
        <v>797.44</v>
      </c>
      <c r="C110" s="20">
        <f>'repassar 2023'!B110/2</f>
        <v>398.72</v>
      </c>
      <c r="D110" s="46">
        <v>45168</v>
      </c>
      <c r="E110" s="16" t="s">
        <v>204</v>
      </c>
      <c r="F110" s="44" t="s">
        <v>273</v>
      </c>
      <c r="G110" s="23" t="s">
        <v>274</v>
      </c>
      <c r="H110" s="45" t="s">
        <v>275</v>
      </c>
    </row>
    <row r="111" spans="1:8" ht="13.5" customHeight="1" x14ac:dyDescent="0.3">
      <c r="A111" s="13"/>
      <c r="B111" s="54">
        <v>843.56</v>
      </c>
      <c r="C111" s="20">
        <f>'repassar 2023'!B111/2</f>
        <v>421.78</v>
      </c>
      <c r="D111" s="21">
        <v>45254</v>
      </c>
      <c r="E111" s="16" t="s">
        <v>204</v>
      </c>
      <c r="F111" s="44" t="s">
        <v>276</v>
      </c>
      <c r="G111" s="55" t="s">
        <v>277</v>
      </c>
      <c r="H111" s="24" t="s">
        <v>278</v>
      </c>
    </row>
    <row r="112" spans="1:8" ht="13.5" customHeight="1" x14ac:dyDescent="0.3">
      <c r="A112" s="13"/>
      <c r="B112" s="54">
        <v>840.15</v>
      </c>
      <c r="C112" s="20">
        <f>'repassar 2023'!B112/2</f>
        <v>420.08</v>
      </c>
      <c r="D112" s="21">
        <v>45254</v>
      </c>
      <c r="E112" s="16" t="s">
        <v>204</v>
      </c>
      <c r="F112" s="44" t="s">
        <v>279</v>
      </c>
      <c r="G112" s="55" t="s">
        <v>280</v>
      </c>
      <c r="H112" s="24" t="s">
        <v>281</v>
      </c>
    </row>
    <row r="113" spans="1:8" ht="13.5" customHeight="1" x14ac:dyDescent="0.3">
      <c r="A113" s="13"/>
      <c r="B113" s="54">
        <v>821.65</v>
      </c>
      <c r="C113" s="20">
        <f>'repassar 2023'!B113/2</f>
        <v>410.83</v>
      </c>
      <c r="D113" s="21">
        <v>45254</v>
      </c>
      <c r="E113" s="16" t="s">
        <v>204</v>
      </c>
      <c r="F113" s="44" t="s">
        <v>282</v>
      </c>
      <c r="G113" s="55" t="s">
        <v>283</v>
      </c>
      <c r="H113" s="24" t="s">
        <v>284</v>
      </c>
    </row>
    <row r="114" spans="1:8" ht="13.5" customHeight="1" x14ac:dyDescent="0.3">
      <c r="A114" s="13"/>
      <c r="B114" s="14"/>
      <c r="C114" s="14"/>
      <c r="D114" s="15"/>
      <c r="E114" s="16"/>
      <c r="F114" s="17"/>
      <c r="G114" s="17"/>
      <c r="H114" s="56"/>
    </row>
    <row r="115" spans="1:8" ht="13.5" customHeight="1" x14ac:dyDescent="0.3">
      <c r="A115" s="29" t="s">
        <v>16</v>
      </c>
      <c r="B115" s="57">
        <f>SUM(B87:B114)</f>
        <v>458057.62</v>
      </c>
      <c r="C115" s="58">
        <f>SUM(C87:C114)</f>
        <v>229028.87</v>
      </c>
      <c r="D115" s="22"/>
      <c r="E115" s="16"/>
      <c r="F115" s="17"/>
      <c r="G115" s="17"/>
      <c r="H115" s="56"/>
    </row>
    <row r="116" spans="1:8" ht="13.5" customHeight="1" x14ac:dyDescent="0.3">
      <c r="A116" s="32"/>
      <c r="B116" s="33"/>
      <c r="C116" s="34"/>
      <c r="D116" s="34"/>
      <c r="E116" s="34"/>
      <c r="F116" s="34"/>
      <c r="G116" s="34"/>
      <c r="H116" s="32"/>
    </row>
    <row r="117" spans="1:8" ht="13.5" customHeight="1" x14ac:dyDescent="0.3">
      <c r="A117" s="10" t="s">
        <v>4</v>
      </c>
      <c r="B117" s="11" t="s">
        <v>5</v>
      </c>
      <c r="C117" s="12" t="s">
        <v>6</v>
      </c>
      <c r="D117" s="12" t="s">
        <v>7</v>
      </c>
      <c r="E117" s="12" t="s">
        <v>8</v>
      </c>
      <c r="F117" s="12" t="s">
        <v>9</v>
      </c>
      <c r="G117" s="12" t="s">
        <v>10</v>
      </c>
      <c r="H117" s="10" t="s">
        <v>11</v>
      </c>
    </row>
    <row r="118" spans="1:8" ht="13.5" customHeight="1" x14ac:dyDescent="0.3">
      <c r="A118" s="13" t="s">
        <v>285</v>
      </c>
      <c r="B118" s="14"/>
      <c r="C118" s="14"/>
      <c r="D118" s="15"/>
      <c r="E118" s="16" t="s">
        <v>286</v>
      </c>
      <c r="F118" s="17"/>
      <c r="G118" s="17"/>
      <c r="H118" s="56"/>
    </row>
    <row r="119" spans="1:8" ht="13.5" customHeight="1" x14ac:dyDescent="0.3">
      <c r="A119" s="13" t="s">
        <v>287</v>
      </c>
      <c r="B119" s="19"/>
      <c r="C119" s="19"/>
      <c r="D119" s="21"/>
      <c r="E119" s="22"/>
      <c r="F119" s="23"/>
      <c r="G119" s="23"/>
      <c r="H119" s="45"/>
    </row>
    <row r="120" spans="1:8" ht="13.5" customHeight="1" x14ac:dyDescent="0.3">
      <c r="A120" s="13" t="s">
        <v>288</v>
      </c>
      <c r="B120" s="19"/>
      <c r="C120" s="19"/>
      <c r="D120" s="21"/>
      <c r="E120" s="22"/>
      <c r="F120" s="23"/>
      <c r="G120" s="23"/>
      <c r="H120" s="45"/>
    </row>
    <row r="121" spans="1:8" ht="13.5" customHeight="1" x14ac:dyDescent="0.3">
      <c r="A121" s="29" t="s">
        <v>16</v>
      </c>
      <c r="B121" s="57">
        <f>SUM('repassar 2023'!B118:B120)</f>
        <v>0</v>
      </c>
      <c r="C121" s="57">
        <f>SUM('repassar 2023'!C118:C119)</f>
        <v>0</v>
      </c>
      <c r="D121" s="22"/>
      <c r="E121" s="22"/>
      <c r="F121" s="23"/>
      <c r="G121" s="23"/>
      <c r="H121" s="45"/>
    </row>
    <row r="122" spans="1:8" ht="13.5" customHeight="1" x14ac:dyDescent="0.3">
      <c r="A122" s="13"/>
      <c r="B122" s="59"/>
      <c r="C122" s="59"/>
      <c r="D122" s="59"/>
      <c r="E122" s="59"/>
      <c r="F122" s="60"/>
      <c r="G122" s="60"/>
      <c r="H122" s="61"/>
    </row>
    <row r="123" spans="1:8" ht="13.5" customHeight="1" x14ac:dyDescent="0.3">
      <c r="A123" s="10" t="s">
        <v>4</v>
      </c>
      <c r="B123" s="11" t="s">
        <v>5</v>
      </c>
      <c r="C123" s="12" t="s">
        <v>6</v>
      </c>
      <c r="D123" s="12" t="s">
        <v>7</v>
      </c>
      <c r="E123" s="12" t="s">
        <v>8</v>
      </c>
      <c r="F123" s="12" t="s">
        <v>9</v>
      </c>
      <c r="G123" s="12" t="s">
        <v>10</v>
      </c>
      <c r="H123" s="10" t="s">
        <v>11</v>
      </c>
    </row>
    <row r="124" spans="1:8" ht="13.5" customHeight="1" x14ac:dyDescent="0.3">
      <c r="A124" s="13" t="s">
        <v>289</v>
      </c>
      <c r="B124" s="14"/>
      <c r="C124" s="14"/>
      <c r="D124" s="15"/>
      <c r="E124" s="22" t="s">
        <v>290</v>
      </c>
      <c r="F124" s="17"/>
      <c r="G124" s="17"/>
      <c r="H124" s="56"/>
    </row>
    <row r="125" spans="1:8" ht="15.75" customHeight="1" x14ac:dyDescent="0.3">
      <c r="A125" s="13" t="s">
        <v>291</v>
      </c>
      <c r="B125" s="19"/>
      <c r="C125" s="19"/>
      <c r="D125" s="21"/>
      <c r="E125" s="22"/>
      <c r="F125" s="23"/>
      <c r="G125" s="23"/>
      <c r="H125" s="45"/>
    </row>
    <row r="126" spans="1:8" ht="13.5" customHeight="1" x14ac:dyDescent="0.3">
      <c r="A126" s="13" t="s">
        <v>292</v>
      </c>
      <c r="B126" s="19"/>
      <c r="C126" s="19"/>
      <c r="D126" s="21"/>
      <c r="E126" s="22"/>
      <c r="F126" s="23"/>
      <c r="G126" s="23"/>
      <c r="H126" s="45"/>
    </row>
    <row r="127" spans="1:8" ht="13.5" customHeight="1" x14ac:dyDescent="0.3">
      <c r="A127" s="29" t="s">
        <v>16</v>
      </c>
      <c r="B127" s="57">
        <f>SUM('repassar 2023'!B124:B126)</f>
        <v>0</v>
      </c>
      <c r="C127" s="57">
        <f>SUM('repassar 2023'!C124:C125)</f>
        <v>0</v>
      </c>
      <c r="D127" s="22"/>
      <c r="E127" s="22"/>
      <c r="F127" s="23"/>
      <c r="G127" s="23"/>
      <c r="H127" s="45"/>
    </row>
    <row r="128" spans="1:8" ht="13.5" customHeight="1" x14ac:dyDescent="0.3">
      <c r="A128" s="13"/>
      <c r="B128" s="59"/>
      <c r="C128" s="59"/>
      <c r="D128" s="59"/>
      <c r="E128" s="59"/>
      <c r="F128" s="60"/>
      <c r="G128" s="60"/>
      <c r="H128" s="61"/>
    </row>
    <row r="129" spans="1:8" ht="13.5" customHeight="1" x14ac:dyDescent="0.3">
      <c r="A129" s="10" t="s">
        <v>4</v>
      </c>
      <c r="B129" s="11" t="s">
        <v>5</v>
      </c>
      <c r="C129" s="12" t="s">
        <v>6</v>
      </c>
      <c r="D129" s="12" t="s">
        <v>7</v>
      </c>
      <c r="E129" s="12" t="s">
        <v>8</v>
      </c>
      <c r="F129" s="12" t="s">
        <v>9</v>
      </c>
      <c r="G129" s="12" t="s">
        <v>10</v>
      </c>
      <c r="H129" s="10" t="s">
        <v>11</v>
      </c>
    </row>
    <row r="130" spans="1:8" ht="13.5" customHeight="1" x14ac:dyDescent="0.3">
      <c r="A130" s="13" t="s">
        <v>293</v>
      </c>
      <c r="B130" s="36">
        <v>6704.27</v>
      </c>
      <c r="C130" s="37">
        <f>'repassar 2023'!B130/2</f>
        <v>3352.14</v>
      </c>
      <c r="D130" s="21">
        <v>45058</v>
      </c>
      <c r="E130" s="16" t="s">
        <v>294</v>
      </c>
      <c r="F130" s="41" t="s">
        <v>295</v>
      </c>
      <c r="G130" s="39" t="s">
        <v>296</v>
      </c>
      <c r="H130" s="40" t="s">
        <v>297</v>
      </c>
    </row>
    <row r="131" spans="1:8" ht="13.5" customHeight="1" x14ac:dyDescent="0.3">
      <c r="A131" s="13" t="s">
        <v>298</v>
      </c>
      <c r="B131" s="54">
        <v>30878.77</v>
      </c>
      <c r="C131" s="20">
        <f>'repassar 2023'!B131/2</f>
        <v>15439.39</v>
      </c>
      <c r="D131" s="21">
        <v>45128</v>
      </c>
      <c r="E131" s="16" t="s">
        <v>294</v>
      </c>
      <c r="F131" s="44" t="s">
        <v>299</v>
      </c>
      <c r="G131" s="55" t="s">
        <v>300</v>
      </c>
      <c r="H131" s="24" t="s">
        <v>301</v>
      </c>
    </row>
    <row r="132" spans="1:8" ht="13.5" customHeight="1" x14ac:dyDescent="0.3">
      <c r="A132" s="13" t="s">
        <v>302</v>
      </c>
      <c r="B132" s="14"/>
      <c r="C132" s="14"/>
      <c r="D132" s="15"/>
      <c r="E132" s="22"/>
      <c r="F132" s="17"/>
      <c r="G132" s="17"/>
      <c r="H132" s="18"/>
    </row>
    <row r="133" spans="1:8" ht="13.5" customHeight="1" x14ac:dyDescent="0.3">
      <c r="A133" s="29" t="s">
        <v>16</v>
      </c>
      <c r="B133" s="57">
        <f>SUM(B130:B132)</f>
        <v>37583.040000000001</v>
      </c>
      <c r="C133" s="58">
        <f>SUM(C130:C132)</f>
        <v>18791.53</v>
      </c>
      <c r="D133" s="22"/>
      <c r="E133" s="22"/>
      <c r="F133" s="23"/>
      <c r="G133" s="23"/>
      <c r="H133" s="24"/>
    </row>
    <row r="134" spans="1:8" ht="13.5" customHeight="1" x14ac:dyDescent="0.3">
      <c r="A134" s="13"/>
      <c r="B134" s="59"/>
      <c r="C134" s="59"/>
      <c r="D134" s="59"/>
      <c r="E134" s="59"/>
      <c r="F134" s="60"/>
      <c r="G134" s="60"/>
      <c r="H134" s="61"/>
    </row>
    <row r="135" spans="1:8" ht="13.5" customHeight="1" x14ac:dyDescent="0.3">
      <c r="A135" s="10" t="s">
        <v>4</v>
      </c>
      <c r="B135" s="11" t="s">
        <v>5</v>
      </c>
      <c r="C135" s="12" t="s">
        <v>6</v>
      </c>
      <c r="D135" s="12" t="s">
        <v>7</v>
      </c>
      <c r="E135" s="12" t="s">
        <v>8</v>
      </c>
      <c r="F135" s="12" t="s">
        <v>9</v>
      </c>
      <c r="G135" s="12" t="s">
        <v>10</v>
      </c>
      <c r="H135" s="10" t="s">
        <v>11</v>
      </c>
    </row>
    <row r="136" spans="1:8" ht="13.5" customHeight="1" x14ac:dyDescent="0.3">
      <c r="A136" s="13" t="s">
        <v>303</v>
      </c>
      <c r="B136" s="20">
        <v>797.44</v>
      </c>
      <c r="C136" s="20">
        <f>'repassar 2023'!B136/2</f>
        <v>398.72</v>
      </c>
      <c r="D136" s="21">
        <v>45254</v>
      </c>
      <c r="E136" s="16" t="s">
        <v>304</v>
      </c>
      <c r="F136" s="44" t="s">
        <v>305</v>
      </c>
      <c r="G136" s="23" t="s">
        <v>306</v>
      </c>
      <c r="H136" s="45" t="s">
        <v>307</v>
      </c>
    </row>
    <row r="137" spans="1:8" ht="13.5" customHeight="1" x14ac:dyDescent="0.3">
      <c r="A137" s="13" t="s">
        <v>308</v>
      </c>
      <c r="B137" s="20">
        <v>4210.53</v>
      </c>
      <c r="C137" s="20">
        <f>'repassar 2023'!B137/2</f>
        <v>2105.27</v>
      </c>
      <c r="D137" s="21">
        <v>45254</v>
      </c>
      <c r="E137" s="16" t="s">
        <v>304</v>
      </c>
      <c r="F137" s="44" t="s">
        <v>309</v>
      </c>
      <c r="G137" s="23" t="s">
        <v>310</v>
      </c>
      <c r="H137" s="45" t="s">
        <v>311</v>
      </c>
    </row>
    <row r="138" spans="1:8" ht="13.5" customHeight="1" x14ac:dyDescent="0.3">
      <c r="A138" s="13" t="s">
        <v>312</v>
      </c>
      <c r="B138" s="20">
        <v>4210.53</v>
      </c>
      <c r="C138" s="20">
        <f>'repassar 2023'!B138/2</f>
        <v>2105.27</v>
      </c>
      <c r="D138" s="21">
        <v>45254</v>
      </c>
      <c r="E138" s="16" t="s">
        <v>304</v>
      </c>
      <c r="F138" s="44" t="s">
        <v>313</v>
      </c>
      <c r="G138" s="23" t="s">
        <v>314</v>
      </c>
      <c r="H138" s="45" t="s">
        <v>315</v>
      </c>
    </row>
    <row r="139" spans="1:8" ht="13.5" customHeight="1" x14ac:dyDescent="0.3">
      <c r="A139" s="13"/>
      <c r="B139" s="20">
        <v>798.08</v>
      </c>
      <c r="C139" s="20">
        <f>'repassar 2023'!B139/2</f>
        <v>399.04</v>
      </c>
      <c r="D139" s="21">
        <v>45254</v>
      </c>
      <c r="E139" s="16" t="s">
        <v>304</v>
      </c>
      <c r="F139" s="44" t="s">
        <v>316</v>
      </c>
      <c r="G139" s="23" t="s">
        <v>317</v>
      </c>
      <c r="H139" s="45" t="s">
        <v>318</v>
      </c>
    </row>
    <row r="140" spans="1:8" ht="13.5" customHeight="1" x14ac:dyDescent="0.3">
      <c r="A140" s="13"/>
      <c r="B140" s="37"/>
      <c r="C140" s="37"/>
      <c r="D140" s="21"/>
      <c r="E140" s="16"/>
      <c r="F140" s="41"/>
      <c r="G140" s="42"/>
      <c r="H140" s="43"/>
    </row>
    <row r="141" spans="1:8" ht="13.5" customHeight="1" x14ac:dyDescent="0.3">
      <c r="A141" s="29" t="s">
        <v>16</v>
      </c>
      <c r="B141" s="57">
        <f>SUM(B136:B140)</f>
        <v>10016.58</v>
      </c>
      <c r="C141" s="58">
        <f>SUM(C136:C140)</f>
        <v>5008.3</v>
      </c>
      <c r="D141" s="21"/>
      <c r="E141" s="22"/>
      <c r="F141" s="23"/>
      <c r="G141" s="23"/>
      <c r="H141" s="45"/>
    </row>
    <row r="142" spans="1:8" ht="13.5" customHeight="1" x14ac:dyDescent="0.3">
      <c r="A142" s="13"/>
      <c r="B142" s="59"/>
      <c r="C142" s="59"/>
      <c r="D142" s="59"/>
      <c r="E142" s="59"/>
      <c r="F142" s="60"/>
      <c r="G142" s="60"/>
      <c r="H142" s="61"/>
    </row>
    <row r="143" spans="1:8" ht="13.5" customHeight="1" x14ac:dyDescent="0.3">
      <c r="A143" s="10" t="s">
        <v>4</v>
      </c>
      <c r="B143" s="11" t="s">
        <v>5</v>
      </c>
      <c r="C143" s="12" t="s">
        <v>6</v>
      </c>
      <c r="D143" s="12" t="s">
        <v>7</v>
      </c>
      <c r="E143" s="12" t="s">
        <v>8</v>
      </c>
      <c r="F143" s="12" t="s">
        <v>9</v>
      </c>
      <c r="G143" s="12" t="s">
        <v>10</v>
      </c>
      <c r="H143" s="10" t="s">
        <v>11</v>
      </c>
    </row>
    <row r="144" spans="1:8" ht="13.5" customHeight="1" x14ac:dyDescent="0.3">
      <c r="A144" s="13" t="s">
        <v>319</v>
      </c>
      <c r="B144" s="20"/>
      <c r="C144" s="19"/>
      <c r="D144" s="15"/>
      <c r="E144" s="22" t="s">
        <v>320</v>
      </c>
      <c r="F144" s="23"/>
      <c r="G144" s="23"/>
      <c r="H144" s="45"/>
    </row>
    <row r="145" spans="1:8" ht="13.5" customHeight="1" x14ac:dyDescent="0.3">
      <c r="A145" s="13" t="s">
        <v>321</v>
      </c>
      <c r="B145" s="20"/>
      <c r="C145" s="19"/>
      <c r="D145" s="15"/>
      <c r="E145" s="22"/>
      <c r="F145" s="23"/>
      <c r="G145" s="23"/>
      <c r="H145" s="45"/>
    </row>
    <row r="146" spans="1:8" ht="13.5" customHeight="1" x14ac:dyDescent="0.3">
      <c r="A146" s="13" t="s">
        <v>322</v>
      </c>
      <c r="B146" s="25"/>
      <c r="C146" s="26"/>
      <c r="D146" s="46"/>
      <c r="E146" s="27"/>
      <c r="F146" s="27"/>
      <c r="G146" s="27"/>
      <c r="H146" s="28"/>
    </row>
    <row r="147" spans="1:8" ht="13.5" customHeight="1" x14ac:dyDescent="0.3">
      <c r="A147" s="29" t="s">
        <v>16</v>
      </c>
      <c r="B147" s="52">
        <f>SUM('repassar 2023'!B144:B145)</f>
        <v>0</v>
      </c>
      <c r="C147" s="52">
        <f>SUM('repassar 2023'!C144:C145)</f>
        <v>0</v>
      </c>
      <c r="D147" s="22"/>
      <c r="E147" s="25"/>
      <c r="F147" s="27"/>
      <c r="G147" s="27"/>
      <c r="H147" s="31"/>
    </row>
    <row r="148" spans="1:8" ht="13.5" customHeight="1" x14ac:dyDescent="0.3">
      <c r="A148" s="13"/>
      <c r="B148" s="59"/>
      <c r="C148" s="59"/>
      <c r="D148" s="59"/>
      <c r="E148" s="59"/>
      <c r="F148" s="60"/>
      <c r="G148" s="60"/>
      <c r="H148" s="61"/>
    </row>
    <row r="149" spans="1:8" ht="13.5" customHeight="1" x14ac:dyDescent="0.3">
      <c r="A149" s="10" t="s">
        <v>4</v>
      </c>
      <c r="B149" s="11" t="s">
        <v>5</v>
      </c>
      <c r="C149" s="12" t="s">
        <v>6</v>
      </c>
      <c r="D149" s="12" t="s">
        <v>7</v>
      </c>
      <c r="E149" s="12" t="s">
        <v>8</v>
      </c>
      <c r="F149" s="12" t="s">
        <v>9</v>
      </c>
      <c r="G149" s="12" t="s">
        <v>10</v>
      </c>
      <c r="H149" s="10" t="s">
        <v>11</v>
      </c>
    </row>
    <row r="150" spans="1:8" ht="13.5" customHeight="1" x14ac:dyDescent="0.3">
      <c r="A150" s="13" t="s">
        <v>323</v>
      </c>
      <c r="B150" s="20"/>
      <c r="C150" s="20"/>
      <c r="D150" s="21"/>
      <c r="E150" s="22" t="s">
        <v>324</v>
      </c>
      <c r="F150" s="23"/>
      <c r="G150" s="23"/>
      <c r="H150" s="45"/>
    </row>
    <row r="151" spans="1:8" ht="13.5" customHeight="1" x14ac:dyDescent="0.3">
      <c r="A151" s="13" t="s">
        <v>325</v>
      </c>
      <c r="B151" s="20"/>
      <c r="C151" s="20"/>
      <c r="D151" s="21"/>
      <c r="E151" s="22"/>
      <c r="F151" s="23"/>
      <c r="G151" s="23"/>
      <c r="H151" s="45"/>
    </row>
    <row r="152" spans="1:8" ht="13.5" customHeight="1" x14ac:dyDescent="0.3">
      <c r="A152" s="13" t="s">
        <v>326</v>
      </c>
      <c r="B152" s="20"/>
      <c r="C152" s="20"/>
      <c r="D152" s="21"/>
      <c r="E152" s="22"/>
      <c r="F152" s="23"/>
      <c r="G152" s="23"/>
      <c r="H152" s="45"/>
    </row>
    <row r="153" spans="1:8" ht="13.5" customHeight="1" x14ac:dyDescent="0.3">
      <c r="A153" s="29" t="s">
        <v>16</v>
      </c>
      <c r="B153" s="52">
        <f>SUM('repassar 2023'!B150:B152)</f>
        <v>0</v>
      </c>
      <c r="C153" s="52">
        <f>SUM('repassar 2023'!C150:C152)</f>
        <v>0</v>
      </c>
      <c r="D153" s="22"/>
      <c r="E153" s="25"/>
      <c r="F153" s="27"/>
      <c r="G153" s="27"/>
      <c r="H153" s="31"/>
    </row>
    <row r="154" spans="1:8" ht="13.5" customHeight="1" x14ac:dyDescent="0.3">
      <c r="A154" s="13"/>
      <c r="B154" s="59"/>
      <c r="C154" s="59"/>
      <c r="D154" s="59"/>
      <c r="E154" s="59"/>
      <c r="F154" s="60"/>
      <c r="G154" s="60"/>
      <c r="H154" s="61"/>
    </row>
    <row r="155" spans="1:8" ht="13.5" customHeight="1" x14ac:dyDescent="0.3">
      <c r="A155" s="10" t="s">
        <v>4</v>
      </c>
      <c r="B155" s="11" t="s">
        <v>5</v>
      </c>
      <c r="C155" s="12" t="s">
        <v>6</v>
      </c>
      <c r="D155" s="12" t="s">
        <v>7</v>
      </c>
      <c r="E155" s="12" t="s">
        <v>8</v>
      </c>
      <c r="F155" s="12" t="s">
        <v>9</v>
      </c>
      <c r="G155" s="12" t="s">
        <v>10</v>
      </c>
      <c r="H155" s="10" t="s">
        <v>11</v>
      </c>
    </row>
    <row r="156" spans="1:8" ht="13.5" customHeight="1" x14ac:dyDescent="0.3">
      <c r="A156" s="13" t="s">
        <v>327</v>
      </c>
      <c r="B156" s="36">
        <v>7544.8</v>
      </c>
      <c r="C156" s="37">
        <f>'repassar 2023'!B156/2</f>
        <v>3772.4</v>
      </c>
      <c r="D156" s="21">
        <v>45058</v>
      </c>
      <c r="E156" s="16" t="s">
        <v>328</v>
      </c>
      <c r="F156" s="41" t="s">
        <v>329</v>
      </c>
      <c r="G156" s="39" t="s">
        <v>330</v>
      </c>
      <c r="H156" s="40" t="s">
        <v>331</v>
      </c>
    </row>
    <row r="157" spans="1:8" ht="13.5" customHeight="1" x14ac:dyDescent="0.3">
      <c r="A157" s="13" t="s">
        <v>332</v>
      </c>
      <c r="B157" s="37">
        <v>733.34</v>
      </c>
      <c r="C157" s="37">
        <f>'repassar 2023'!B157/2</f>
        <v>366.67</v>
      </c>
      <c r="D157" s="21">
        <v>45058</v>
      </c>
      <c r="E157" s="16" t="s">
        <v>328</v>
      </c>
      <c r="F157" s="41" t="s">
        <v>333</v>
      </c>
      <c r="G157" s="42" t="s">
        <v>334</v>
      </c>
      <c r="H157" s="43" t="s">
        <v>335</v>
      </c>
    </row>
    <row r="158" spans="1:8" ht="13.5" customHeight="1" x14ac:dyDescent="0.3">
      <c r="A158" s="13" t="s">
        <v>336</v>
      </c>
      <c r="B158" s="37">
        <v>10860.46</v>
      </c>
      <c r="C158" s="37">
        <f>'repassar 2023'!B158/2</f>
        <v>5430.23</v>
      </c>
      <c r="D158" s="21">
        <v>45058</v>
      </c>
      <c r="E158" s="16" t="s">
        <v>328</v>
      </c>
      <c r="F158" s="41" t="s">
        <v>337</v>
      </c>
      <c r="G158" s="42" t="s">
        <v>338</v>
      </c>
      <c r="H158" s="43" t="s">
        <v>339</v>
      </c>
    </row>
    <row r="159" spans="1:8" ht="13.5" customHeight="1" x14ac:dyDescent="0.3">
      <c r="A159" s="13"/>
      <c r="B159" s="37">
        <v>24563.4</v>
      </c>
      <c r="C159" s="37">
        <f>'repassar 2023'!B159/2</f>
        <v>12281.7</v>
      </c>
      <c r="D159" s="21">
        <v>45058</v>
      </c>
      <c r="E159" s="16" t="s">
        <v>328</v>
      </c>
      <c r="F159" s="41" t="s">
        <v>340</v>
      </c>
      <c r="G159" s="42" t="s">
        <v>341</v>
      </c>
      <c r="H159" s="43" t="s">
        <v>342</v>
      </c>
    </row>
    <row r="160" spans="1:8" ht="13.5" customHeight="1" x14ac:dyDescent="0.3">
      <c r="A160" s="13"/>
      <c r="B160" s="37">
        <v>11213.94</v>
      </c>
      <c r="C160" s="37">
        <f>'repassar 2023'!B160/2</f>
        <v>5606.97</v>
      </c>
      <c r="D160" s="21">
        <v>45058</v>
      </c>
      <c r="E160" s="16" t="s">
        <v>328</v>
      </c>
      <c r="F160" s="41" t="s">
        <v>343</v>
      </c>
      <c r="G160" s="42" t="s">
        <v>344</v>
      </c>
      <c r="H160" s="43" t="s">
        <v>345</v>
      </c>
    </row>
    <row r="161" spans="1:8" ht="13.5" customHeight="1" x14ac:dyDescent="0.3">
      <c r="A161" s="13"/>
      <c r="B161" s="37">
        <v>9159.5300000000007</v>
      </c>
      <c r="C161" s="37">
        <f>'repassar 2023'!B161/2</f>
        <v>4579.7700000000004</v>
      </c>
      <c r="D161" s="21">
        <v>45058</v>
      </c>
      <c r="E161" s="16" t="s">
        <v>328</v>
      </c>
      <c r="F161" s="41" t="s">
        <v>346</v>
      </c>
      <c r="G161" s="42" t="s">
        <v>347</v>
      </c>
      <c r="H161" s="43" t="s">
        <v>348</v>
      </c>
    </row>
    <row r="162" spans="1:8" ht="13.5" customHeight="1" x14ac:dyDescent="0.3">
      <c r="A162" s="13"/>
      <c r="B162" s="36">
        <v>1190.76</v>
      </c>
      <c r="C162" s="37">
        <f>'repassar 2023'!B162/2</f>
        <v>595.38</v>
      </c>
      <c r="D162" s="21">
        <v>45058</v>
      </c>
      <c r="E162" s="16" t="s">
        <v>328</v>
      </c>
      <c r="F162" s="38" t="s">
        <v>349</v>
      </c>
      <c r="G162" s="39" t="s">
        <v>350</v>
      </c>
      <c r="H162" s="40" t="s">
        <v>351</v>
      </c>
    </row>
    <row r="163" spans="1:8" ht="13.5" customHeight="1" x14ac:dyDescent="0.3">
      <c r="A163" s="13"/>
      <c r="B163" s="37">
        <v>17116.080000000002</v>
      </c>
      <c r="C163" s="37">
        <f>'repassar 2023'!B163/2</f>
        <v>8558.0400000000009</v>
      </c>
      <c r="D163" s="21">
        <v>45058</v>
      </c>
      <c r="E163" s="16" t="s">
        <v>328</v>
      </c>
      <c r="F163" s="41" t="s">
        <v>352</v>
      </c>
      <c r="G163" s="42" t="s">
        <v>353</v>
      </c>
      <c r="H163" s="40" t="s">
        <v>174</v>
      </c>
    </row>
    <row r="164" spans="1:8" ht="13.5" customHeight="1" x14ac:dyDescent="0.3">
      <c r="A164" s="13"/>
      <c r="B164" s="37">
        <v>17492.400000000001</v>
      </c>
      <c r="C164" s="37">
        <f>'repassar 2023'!B164/2</f>
        <v>8746.2000000000007</v>
      </c>
      <c r="D164" s="21">
        <v>45058</v>
      </c>
      <c r="E164" s="16" t="s">
        <v>328</v>
      </c>
      <c r="F164" s="41" t="s">
        <v>354</v>
      </c>
      <c r="G164" s="42" t="s">
        <v>355</v>
      </c>
      <c r="H164" s="43" t="s">
        <v>174</v>
      </c>
    </row>
    <row r="165" spans="1:8" ht="13.5" customHeight="1" x14ac:dyDescent="0.3">
      <c r="A165" s="13"/>
      <c r="B165" s="37">
        <v>11851.46</v>
      </c>
      <c r="C165" s="37">
        <f>'repassar 2023'!B165/2</f>
        <v>5925.73</v>
      </c>
      <c r="D165" s="21">
        <v>45058</v>
      </c>
      <c r="E165" s="16" t="s">
        <v>328</v>
      </c>
      <c r="F165" s="41" t="s">
        <v>356</v>
      </c>
      <c r="G165" s="42" t="s">
        <v>357</v>
      </c>
      <c r="H165" s="43" t="s">
        <v>358</v>
      </c>
    </row>
    <row r="166" spans="1:8" ht="13.5" customHeight="1" x14ac:dyDescent="0.3">
      <c r="A166" s="13"/>
      <c r="B166" s="37">
        <v>1278.18</v>
      </c>
      <c r="C166" s="37">
        <f>'repassar 2023'!B166/2</f>
        <v>639.09</v>
      </c>
      <c r="D166" s="21">
        <v>45058</v>
      </c>
      <c r="E166" s="16" t="s">
        <v>328</v>
      </c>
      <c r="F166" s="41" t="s">
        <v>359</v>
      </c>
      <c r="G166" s="42" t="s">
        <v>360</v>
      </c>
      <c r="H166" s="43" t="s">
        <v>361</v>
      </c>
    </row>
    <row r="167" spans="1:8" ht="13.5" customHeight="1" x14ac:dyDescent="0.3">
      <c r="A167" s="13"/>
      <c r="B167" s="20">
        <v>10910.11</v>
      </c>
      <c r="C167" s="20">
        <f>'repassar 2023'!B167/2</f>
        <v>5455.06</v>
      </c>
      <c r="D167" s="21">
        <v>45128</v>
      </c>
      <c r="E167" s="16" t="s">
        <v>328</v>
      </c>
      <c r="F167" s="44" t="s">
        <v>362</v>
      </c>
      <c r="G167" s="23" t="s">
        <v>363</v>
      </c>
      <c r="H167" s="45" t="s">
        <v>364</v>
      </c>
    </row>
    <row r="168" spans="1:8" ht="13.5" customHeight="1" x14ac:dyDescent="0.3">
      <c r="A168" s="13"/>
      <c r="B168" s="20">
        <v>8313.4599999999991</v>
      </c>
      <c r="C168" s="20">
        <f>'repassar 2023'!B168/2</f>
        <v>4156.7299999999996</v>
      </c>
      <c r="D168" s="21">
        <v>45128</v>
      </c>
      <c r="E168" s="16" t="s">
        <v>328</v>
      </c>
      <c r="F168" s="44" t="s">
        <v>365</v>
      </c>
      <c r="G168" s="23" t="s">
        <v>366</v>
      </c>
      <c r="H168" s="45" t="s">
        <v>339</v>
      </c>
    </row>
    <row r="169" spans="1:8" ht="13.5" customHeight="1" x14ac:dyDescent="0.3">
      <c r="A169" s="13"/>
      <c r="B169" s="20">
        <v>753.69</v>
      </c>
      <c r="C169" s="20">
        <f>'repassar 2023'!B169/2</f>
        <v>376.85</v>
      </c>
      <c r="D169" s="21">
        <v>45128</v>
      </c>
      <c r="E169" s="16" t="s">
        <v>328</v>
      </c>
      <c r="F169" s="44" t="s">
        <v>367</v>
      </c>
      <c r="G169" s="23" t="s">
        <v>368</v>
      </c>
      <c r="H169" s="45" t="s">
        <v>369</v>
      </c>
    </row>
    <row r="170" spans="1:8" ht="13.5" customHeight="1" x14ac:dyDescent="0.3">
      <c r="A170" s="13"/>
      <c r="B170" s="20">
        <v>798.08</v>
      </c>
      <c r="C170" s="20">
        <f>'repassar 2023'!B170/2</f>
        <v>399.04</v>
      </c>
      <c r="D170" s="21">
        <v>45128</v>
      </c>
      <c r="E170" s="16" t="s">
        <v>328</v>
      </c>
      <c r="F170" s="44" t="s">
        <v>370</v>
      </c>
      <c r="G170" s="23" t="s">
        <v>371</v>
      </c>
      <c r="H170" s="45" t="s">
        <v>372</v>
      </c>
    </row>
    <row r="171" spans="1:8" ht="13.5" customHeight="1" x14ac:dyDescent="0.3">
      <c r="A171" s="13"/>
      <c r="B171" s="20">
        <v>797.44</v>
      </c>
      <c r="C171" s="20">
        <f>'repassar 2023'!B171/2</f>
        <v>398.72</v>
      </c>
      <c r="D171" s="21">
        <v>45128</v>
      </c>
      <c r="E171" s="16" t="s">
        <v>328</v>
      </c>
      <c r="F171" s="44" t="s">
        <v>373</v>
      </c>
      <c r="G171" s="23" t="s">
        <v>374</v>
      </c>
      <c r="H171" s="45" t="s">
        <v>372</v>
      </c>
    </row>
    <row r="172" spans="1:8" ht="13.5" customHeight="1" x14ac:dyDescent="0.3">
      <c r="A172" s="13"/>
      <c r="B172" s="54">
        <v>11222.81</v>
      </c>
      <c r="C172" s="20">
        <f>'repassar 2023'!B172/2</f>
        <v>5611.41</v>
      </c>
      <c r="D172" s="46">
        <v>45168</v>
      </c>
      <c r="E172" s="16" t="s">
        <v>328</v>
      </c>
      <c r="F172" s="62" t="s">
        <v>375</v>
      </c>
      <c r="G172" s="55" t="s">
        <v>376</v>
      </c>
      <c r="H172" s="24" t="s">
        <v>377</v>
      </c>
    </row>
    <row r="173" spans="1:8" ht="13.5" customHeight="1" x14ac:dyDescent="0.3">
      <c r="A173" s="13"/>
      <c r="B173" s="20">
        <v>19943.169999999998</v>
      </c>
      <c r="C173" s="20">
        <f>'repassar 2023'!B173/2</f>
        <v>9971.59</v>
      </c>
      <c r="D173" s="21">
        <v>45254</v>
      </c>
      <c r="E173" s="27" t="s">
        <v>328</v>
      </c>
      <c r="F173" s="44" t="s">
        <v>378</v>
      </c>
      <c r="G173" s="23" t="s">
        <v>379</v>
      </c>
      <c r="H173" s="45" t="s">
        <v>380</v>
      </c>
    </row>
    <row r="174" spans="1:8" ht="13.5" customHeight="1" x14ac:dyDescent="0.3">
      <c r="A174" s="13"/>
      <c r="B174" s="20">
        <v>100150.37</v>
      </c>
      <c r="C174" s="20">
        <f>'repassar 2023'!B174/2</f>
        <v>50075.19</v>
      </c>
      <c r="D174" s="21">
        <v>45254</v>
      </c>
      <c r="E174" s="27" t="s">
        <v>328</v>
      </c>
      <c r="F174" s="44" t="s">
        <v>381</v>
      </c>
      <c r="G174" s="23" t="s">
        <v>382</v>
      </c>
      <c r="H174" s="45" t="s">
        <v>383</v>
      </c>
    </row>
    <row r="175" spans="1:8" ht="13.5" customHeight="1" x14ac:dyDescent="0.3">
      <c r="A175" s="13"/>
      <c r="B175" s="14"/>
      <c r="C175" s="14"/>
      <c r="D175" s="46"/>
      <c r="E175" s="16"/>
      <c r="F175" s="16"/>
      <c r="G175" s="16"/>
      <c r="H175" s="63"/>
    </row>
    <row r="176" spans="1:8" ht="13.5" customHeight="1" x14ac:dyDescent="0.3">
      <c r="A176" s="64" t="s">
        <v>16</v>
      </c>
      <c r="B176" s="30">
        <f>SUM(B156:B175)</f>
        <v>265893.48</v>
      </c>
      <c r="C176" s="50">
        <f>SUM(C156:C175)</f>
        <v>132946.76999999999</v>
      </c>
      <c r="D176" s="22"/>
      <c r="E176" s="22"/>
      <c r="F176" s="16"/>
      <c r="G176" s="16"/>
      <c r="H176" s="65"/>
    </row>
    <row r="177" spans="1:9" ht="13.5" customHeight="1" x14ac:dyDescent="0.3">
      <c r="A177" s="66"/>
      <c r="B177" s="67"/>
      <c r="C177" s="67"/>
      <c r="D177" s="67"/>
      <c r="E177" s="67"/>
      <c r="F177" s="6"/>
      <c r="G177" s="6"/>
      <c r="H177" s="68"/>
    </row>
    <row r="178" spans="1:9" ht="13.5" customHeight="1" x14ac:dyDescent="0.3">
      <c r="A178" s="10" t="s">
        <v>4</v>
      </c>
      <c r="B178" s="11" t="s">
        <v>5</v>
      </c>
      <c r="C178" s="12" t="s">
        <v>6</v>
      </c>
      <c r="D178" s="12" t="s">
        <v>7</v>
      </c>
      <c r="E178" s="12" t="s">
        <v>8</v>
      </c>
      <c r="F178" s="12" t="s">
        <v>9</v>
      </c>
      <c r="G178" s="12" t="s">
        <v>10</v>
      </c>
      <c r="H178" s="10" t="s">
        <v>11</v>
      </c>
    </row>
    <row r="179" spans="1:9" ht="13.5" customHeight="1" x14ac:dyDescent="0.3">
      <c r="A179" s="13" t="s">
        <v>384</v>
      </c>
      <c r="B179" s="14"/>
      <c r="C179" s="14"/>
      <c r="D179" s="15"/>
      <c r="E179" s="22" t="s">
        <v>385</v>
      </c>
      <c r="F179" s="17"/>
      <c r="G179" s="17"/>
      <c r="H179" s="56"/>
    </row>
    <row r="180" spans="1:9" ht="13.5" customHeight="1" x14ac:dyDescent="0.3">
      <c r="A180" s="13" t="s">
        <v>386</v>
      </c>
      <c r="B180" s="14"/>
      <c r="C180" s="14"/>
      <c r="D180" s="15"/>
      <c r="E180" s="22"/>
      <c r="F180" s="17"/>
      <c r="G180" s="17"/>
      <c r="H180" s="56"/>
    </row>
    <row r="181" spans="1:9" ht="13.5" customHeight="1" x14ac:dyDescent="0.3">
      <c r="A181" s="13" t="s">
        <v>387</v>
      </c>
      <c r="B181" s="14"/>
      <c r="C181" s="14"/>
      <c r="D181" s="15"/>
      <c r="E181" s="22"/>
      <c r="F181" s="17"/>
      <c r="G181" s="17"/>
      <c r="H181" s="56"/>
    </row>
    <row r="182" spans="1:9" ht="13.5" customHeight="1" x14ac:dyDescent="0.3">
      <c r="A182" s="64" t="s">
        <v>16</v>
      </c>
      <c r="B182" s="30">
        <f>SUM('repassar 2023'!B179:B181)</f>
        <v>0</v>
      </c>
      <c r="C182" s="30">
        <f>SUM('repassar 2023'!C179:C181)</f>
        <v>0</v>
      </c>
      <c r="D182" s="22"/>
      <c r="E182" s="22"/>
      <c r="F182" s="16"/>
      <c r="G182" s="16"/>
      <c r="H182" s="65"/>
    </row>
    <row r="183" spans="1:9" ht="13.5" customHeight="1" x14ac:dyDescent="0.3">
      <c r="A183" s="66"/>
      <c r="B183" s="67"/>
      <c r="C183" s="67"/>
      <c r="D183" s="67"/>
      <c r="E183" s="67"/>
      <c r="F183" s="6"/>
      <c r="G183" s="6"/>
      <c r="H183" s="68"/>
    </row>
    <row r="184" spans="1:9" ht="13.5" customHeight="1" x14ac:dyDescent="0.3">
      <c r="A184" s="10" t="s">
        <v>4</v>
      </c>
      <c r="B184" s="11" t="s">
        <v>5</v>
      </c>
      <c r="C184" s="12" t="s">
        <v>6</v>
      </c>
      <c r="D184" s="12" t="s">
        <v>7</v>
      </c>
      <c r="E184" s="12" t="s">
        <v>8</v>
      </c>
      <c r="F184" s="12" t="s">
        <v>9</v>
      </c>
      <c r="G184" s="12" t="s">
        <v>10</v>
      </c>
      <c r="H184" s="10" t="s">
        <v>11</v>
      </c>
    </row>
    <row r="185" spans="1:9" ht="13.5" customHeight="1" x14ac:dyDescent="0.3">
      <c r="A185" s="13" t="s">
        <v>388</v>
      </c>
      <c r="B185" s="37"/>
      <c r="C185" s="37"/>
      <c r="D185" s="15"/>
      <c r="E185" s="22"/>
      <c r="F185" s="41"/>
      <c r="G185" s="42"/>
      <c r="H185" s="43"/>
    </row>
    <row r="186" spans="1:9" ht="13.5" customHeight="1" x14ac:dyDescent="0.3">
      <c r="A186" s="13" t="s">
        <v>389</v>
      </c>
      <c r="B186" s="14"/>
      <c r="C186" s="14"/>
      <c r="D186" s="15"/>
      <c r="E186" s="16"/>
      <c r="F186" s="17"/>
      <c r="G186" s="17"/>
      <c r="H186" s="56"/>
    </row>
    <row r="187" spans="1:9" ht="13.5" customHeight="1" x14ac:dyDescent="0.3">
      <c r="A187" s="13" t="s">
        <v>390</v>
      </c>
      <c r="B187" s="14"/>
      <c r="C187" s="14"/>
      <c r="D187" s="15"/>
      <c r="E187" s="16"/>
      <c r="F187" s="17"/>
      <c r="G187" s="17"/>
      <c r="H187" s="56"/>
    </row>
    <row r="188" spans="1:9" ht="13.5" customHeight="1" x14ac:dyDescent="0.3">
      <c r="A188" s="64" t="s">
        <v>16</v>
      </c>
      <c r="B188" s="30">
        <f>SUM('repassar 2023'!B185:B187)</f>
        <v>0</v>
      </c>
      <c r="C188" s="30">
        <f>SUM('repassar 2023'!C185:C187)</f>
        <v>0</v>
      </c>
      <c r="D188" s="22"/>
      <c r="E188" s="16"/>
      <c r="F188" s="17"/>
      <c r="G188" s="17"/>
      <c r="H188" s="56"/>
    </row>
    <row r="189" spans="1:9" ht="13.5" customHeight="1" x14ac:dyDescent="0.3">
      <c r="A189" s="66"/>
      <c r="B189" s="67"/>
      <c r="C189" s="67"/>
      <c r="D189" s="67"/>
      <c r="E189" s="67"/>
      <c r="F189" s="6"/>
      <c r="G189" s="6"/>
      <c r="H189" s="68"/>
    </row>
    <row r="190" spans="1:9" ht="13.5" customHeight="1" x14ac:dyDescent="0.3">
      <c r="A190" s="10" t="s">
        <v>4</v>
      </c>
      <c r="B190" s="11" t="s">
        <v>5</v>
      </c>
      <c r="C190" s="12" t="s">
        <v>6</v>
      </c>
      <c r="D190" s="12" t="s">
        <v>7</v>
      </c>
      <c r="E190" s="12" t="s">
        <v>8</v>
      </c>
      <c r="F190" s="12" t="s">
        <v>9</v>
      </c>
      <c r="G190" s="12" t="s">
        <v>10</v>
      </c>
      <c r="H190" s="10" t="s">
        <v>11</v>
      </c>
    </row>
    <row r="191" spans="1:9" ht="13.5" customHeight="1" x14ac:dyDescent="0.3">
      <c r="A191" s="13" t="s">
        <v>391</v>
      </c>
      <c r="B191" s="20">
        <v>32409.57</v>
      </c>
      <c r="C191" s="20">
        <f>'repassar 2023'!B191/2</f>
        <v>16204.79</v>
      </c>
      <c r="D191" s="21">
        <v>45063</v>
      </c>
      <c r="E191" s="16" t="s">
        <v>392</v>
      </c>
      <c r="F191" s="44" t="s">
        <v>393</v>
      </c>
      <c r="G191" s="23" t="s">
        <v>394</v>
      </c>
      <c r="H191" s="45" t="s">
        <v>395</v>
      </c>
    </row>
    <row r="192" spans="1:9" ht="13.5" customHeight="1" x14ac:dyDescent="0.3">
      <c r="A192" s="13" t="s">
        <v>396</v>
      </c>
      <c r="B192" s="20">
        <v>3636.13</v>
      </c>
      <c r="C192" s="20">
        <f>'repassar 2023'!B192/2</f>
        <v>1818.07</v>
      </c>
      <c r="D192" s="21">
        <v>45128</v>
      </c>
      <c r="E192" s="16" t="s">
        <v>392</v>
      </c>
      <c r="F192" s="44" t="s">
        <v>397</v>
      </c>
      <c r="G192" s="23" t="s">
        <v>398</v>
      </c>
      <c r="H192" s="45" t="s">
        <v>399</v>
      </c>
      <c r="I192" s="3" t="s">
        <v>400</v>
      </c>
    </row>
    <row r="193" spans="1:8" ht="13.5" customHeight="1" x14ac:dyDescent="0.3">
      <c r="A193" s="13" t="s">
        <v>401</v>
      </c>
      <c r="B193" s="20">
        <v>3636.13</v>
      </c>
      <c r="C193" s="20">
        <f>'repassar 2023'!B193/2</f>
        <v>1818.07</v>
      </c>
      <c r="D193" s="21">
        <v>45128</v>
      </c>
      <c r="E193" s="16" t="s">
        <v>392</v>
      </c>
      <c r="F193" s="44" t="s">
        <v>397</v>
      </c>
      <c r="G193" s="23" t="s">
        <v>398</v>
      </c>
      <c r="H193" s="45" t="s">
        <v>399</v>
      </c>
    </row>
    <row r="194" spans="1:8" ht="13.5" customHeight="1" x14ac:dyDescent="0.3">
      <c r="A194" s="13" t="s">
        <v>402</v>
      </c>
      <c r="B194" s="20">
        <v>823.57</v>
      </c>
      <c r="C194" s="20">
        <v>411.79</v>
      </c>
      <c r="D194" s="21">
        <v>45254</v>
      </c>
      <c r="E194" s="16" t="s">
        <v>392</v>
      </c>
      <c r="F194" s="44" t="s">
        <v>403</v>
      </c>
      <c r="G194" s="23" t="s">
        <v>404</v>
      </c>
      <c r="H194" s="45" t="s">
        <v>405</v>
      </c>
    </row>
    <row r="195" spans="1:8" ht="13.5" customHeight="1" x14ac:dyDescent="0.3">
      <c r="A195" s="13"/>
      <c r="B195" s="14"/>
      <c r="C195" s="14"/>
      <c r="D195" s="15"/>
      <c r="E195" s="16"/>
      <c r="F195" s="17"/>
      <c r="G195" s="17"/>
      <c r="H195" s="56"/>
    </row>
    <row r="196" spans="1:8" ht="13.5" customHeight="1" x14ac:dyDescent="0.3">
      <c r="A196" s="64" t="s">
        <v>16</v>
      </c>
      <c r="B196" s="30">
        <f>SUM(B191:B195)</f>
        <v>40505.4</v>
      </c>
      <c r="C196" s="50">
        <f>SUM(C191:C195)</f>
        <v>20252.72</v>
      </c>
      <c r="D196" s="22"/>
      <c r="E196" s="16"/>
      <c r="F196" s="17"/>
      <c r="G196" s="17"/>
      <c r="H196" s="56"/>
    </row>
    <row r="197" spans="1:8" ht="13.5" customHeight="1" x14ac:dyDescent="0.3">
      <c r="A197" s="66"/>
      <c r="B197" s="67"/>
      <c r="C197" s="67"/>
      <c r="D197" s="67"/>
      <c r="E197" s="67"/>
      <c r="F197" s="6"/>
      <c r="G197" s="6"/>
      <c r="H197" s="68"/>
    </row>
    <row r="198" spans="1:8" ht="13.5" customHeight="1" x14ac:dyDescent="0.3">
      <c r="A198" s="10" t="s">
        <v>4</v>
      </c>
      <c r="B198" s="11" t="s">
        <v>5</v>
      </c>
      <c r="C198" s="12" t="s">
        <v>6</v>
      </c>
      <c r="D198" s="12" t="s">
        <v>7</v>
      </c>
      <c r="E198" s="12" t="s">
        <v>8</v>
      </c>
      <c r="F198" s="12" t="s">
        <v>9</v>
      </c>
      <c r="G198" s="12" t="s">
        <v>10</v>
      </c>
      <c r="H198" s="10" t="s">
        <v>11</v>
      </c>
    </row>
    <row r="199" spans="1:8" ht="13.5" customHeight="1" x14ac:dyDescent="0.3">
      <c r="A199" s="13" t="s">
        <v>406</v>
      </c>
      <c r="B199" s="20">
        <v>8549.42</v>
      </c>
      <c r="C199" s="20">
        <f>'repassar 2023'!B199/2</f>
        <v>4274.71</v>
      </c>
      <c r="D199" s="21">
        <v>45131</v>
      </c>
      <c r="E199" s="16" t="s">
        <v>407</v>
      </c>
      <c r="F199" s="44" t="s">
        <v>408</v>
      </c>
      <c r="G199" s="23" t="s">
        <v>409</v>
      </c>
      <c r="H199" s="45" t="s">
        <v>410</v>
      </c>
    </row>
    <row r="200" spans="1:8" ht="13.5" customHeight="1" x14ac:dyDescent="0.3">
      <c r="A200" s="13" t="s">
        <v>411</v>
      </c>
      <c r="B200" s="20">
        <v>1337.89</v>
      </c>
      <c r="C200" s="20">
        <f>'repassar 2023'!B200/2</f>
        <v>668.95</v>
      </c>
      <c r="D200" s="21">
        <v>45131</v>
      </c>
      <c r="E200" s="16" t="s">
        <v>407</v>
      </c>
      <c r="F200" s="44" t="s">
        <v>412</v>
      </c>
      <c r="G200" s="23" t="s">
        <v>413</v>
      </c>
      <c r="H200" s="45" t="s">
        <v>414</v>
      </c>
    </row>
    <row r="201" spans="1:8" ht="13.5" customHeight="1" x14ac:dyDescent="0.3">
      <c r="A201" s="66" t="s">
        <v>415</v>
      </c>
      <c r="B201" s="20">
        <v>3157.9</v>
      </c>
      <c r="C201" s="20">
        <f>'repassar 2023'!B201/2</f>
        <v>1578.95</v>
      </c>
      <c r="D201" s="21">
        <v>45131</v>
      </c>
      <c r="E201" s="16" t="s">
        <v>407</v>
      </c>
      <c r="F201" s="44" t="s">
        <v>416</v>
      </c>
      <c r="G201" s="23" t="s">
        <v>417</v>
      </c>
      <c r="H201" s="45" t="s">
        <v>418</v>
      </c>
    </row>
    <row r="202" spans="1:8" ht="13.5" customHeight="1" x14ac:dyDescent="0.3">
      <c r="A202" s="66"/>
      <c r="B202" s="20">
        <v>61794</v>
      </c>
      <c r="C202" s="20">
        <f>'repassar 2023'!B202/2</f>
        <v>30897</v>
      </c>
      <c r="D202" s="46">
        <v>45168</v>
      </c>
      <c r="E202" s="16" t="s">
        <v>407</v>
      </c>
      <c r="F202" s="44" t="s">
        <v>419</v>
      </c>
      <c r="G202" s="23" t="s">
        <v>420</v>
      </c>
      <c r="H202" s="45" t="s">
        <v>421</v>
      </c>
    </row>
    <row r="203" spans="1:8" ht="13.5" customHeight="1" x14ac:dyDescent="0.3">
      <c r="A203" s="66"/>
      <c r="B203" s="20">
        <v>3609</v>
      </c>
      <c r="C203" s="20">
        <f>'repassar 2023'!B203/2</f>
        <v>1804.5</v>
      </c>
      <c r="D203" s="21">
        <v>45254</v>
      </c>
      <c r="E203" s="16" t="s">
        <v>407</v>
      </c>
      <c r="F203" s="44" t="s">
        <v>422</v>
      </c>
      <c r="G203" s="23" t="s">
        <v>423</v>
      </c>
      <c r="H203" s="45" t="s">
        <v>424</v>
      </c>
    </row>
    <row r="204" spans="1:8" ht="13.5" customHeight="1" x14ac:dyDescent="0.3">
      <c r="A204" s="66"/>
      <c r="B204" s="20">
        <v>49376.27</v>
      </c>
      <c r="C204" s="20">
        <f>'repassar 2023'!B204/2</f>
        <v>24688.14</v>
      </c>
      <c r="D204" s="21">
        <v>45254</v>
      </c>
      <c r="E204" s="16" t="s">
        <v>407</v>
      </c>
      <c r="F204" s="44" t="s">
        <v>425</v>
      </c>
      <c r="G204" s="23" t="s">
        <v>426</v>
      </c>
      <c r="H204" s="45" t="s">
        <v>427</v>
      </c>
    </row>
    <row r="205" spans="1:8" ht="13.5" customHeight="1" x14ac:dyDescent="0.3">
      <c r="A205" s="66"/>
      <c r="B205" s="20">
        <v>7719.3</v>
      </c>
      <c r="C205" s="20">
        <f>'repassar 2023'!B205/2</f>
        <v>3859.65</v>
      </c>
      <c r="D205" s="21">
        <v>45254</v>
      </c>
      <c r="E205" s="16" t="s">
        <v>407</v>
      </c>
      <c r="F205" s="44" t="s">
        <v>428</v>
      </c>
      <c r="G205" s="23" t="s">
        <v>429</v>
      </c>
      <c r="H205" s="45" t="s">
        <v>430</v>
      </c>
    </row>
    <row r="206" spans="1:8" ht="13.5" customHeight="1" x14ac:dyDescent="0.3">
      <c r="A206" s="66"/>
      <c r="B206" s="20">
        <v>61311.65</v>
      </c>
      <c r="C206" s="20">
        <f>'repassar 2023'!B206/2</f>
        <v>30655.83</v>
      </c>
      <c r="D206" s="21">
        <v>45254</v>
      </c>
      <c r="E206" s="16" t="s">
        <v>407</v>
      </c>
      <c r="F206" s="44" t="s">
        <v>431</v>
      </c>
      <c r="G206" s="23" t="s">
        <v>432</v>
      </c>
      <c r="H206" s="45" t="s">
        <v>433</v>
      </c>
    </row>
    <row r="207" spans="1:8" ht="13.5" customHeight="1" x14ac:dyDescent="0.3">
      <c r="A207" s="66"/>
      <c r="B207" s="20">
        <v>39223.269999999997</v>
      </c>
      <c r="C207" s="20">
        <f>'repassar 2023'!B207/2</f>
        <v>19611.64</v>
      </c>
      <c r="D207" s="21">
        <v>45254</v>
      </c>
      <c r="E207" s="16" t="s">
        <v>407</v>
      </c>
      <c r="F207" s="44" t="s">
        <v>434</v>
      </c>
      <c r="G207" s="23" t="s">
        <v>435</v>
      </c>
      <c r="H207" s="45" t="s">
        <v>421</v>
      </c>
    </row>
    <row r="208" spans="1:8" ht="13.5" customHeight="1" x14ac:dyDescent="0.3">
      <c r="A208" s="66"/>
      <c r="B208" s="14"/>
      <c r="C208" s="14"/>
      <c r="D208" s="15"/>
      <c r="E208" s="27"/>
      <c r="F208" s="17"/>
      <c r="G208" s="17"/>
      <c r="H208" s="56"/>
    </row>
    <row r="209" spans="1:8" ht="13.5" customHeight="1" x14ac:dyDescent="0.3">
      <c r="A209" s="64" t="s">
        <v>16</v>
      </c>
      <c r="B209" s="52">
        <f>SUM(B199:B208)</f>
        <v>236078.7</v>
      </c>
      <c r="C209" s="53">
        <f>SUM(C199:C208)</f>
        <v>118039.37</v>
      </c>
      <c r="D209" s="22"/>
      <c r="E209" s="27"/>
      <c r="F209" s="27"/>
      <c r="G209" s="46"/>
      <c r="H209" s="65"/>
    </row>
    <row r="210" spans="1:8" ht="13.5" customHeight="1" x14ac:dyDescent="0.3">
      <c r="A210" s="66"/>
      <c r="B210" s="67"/>
      <c r="C210" s="67"/>
      <c r="D210" s="67"/>
      <c r="E210" s="6"/>
      <c r="F210" s="6"/>
      <c r="G210" s="69"/>
      <c r="H210" s="68"/>
    </row>
    <row r="211" spans="1:8" ht="13.5" customHeight="1" x14ac:dyDescent="0.3">
      <c r="A211" s="10" t="s">
        <v>4</v>
      </c>
      <c r="B211" s="11" t="s">
        <v>5</v>
      </c>
      <c r="C211" s="12" t="s">
        <v>6</v>
      </c>
      <c r="D211" s="12" t="s">
        <v>7</v>
      </c>
      <c r="E211" s="12" t="s">
        <v>8</v>
      </c>
      <c r="F211" s="12" t="s">
        <v>9</v>
      </c>
      <c r="G211" s="12" t="s">
        <v>10</v>
      </c>
      <c r="H211" s="10" t="s">
        <v>11</v>
      </c>
    </row>
    <row r="212" spans="1:8" ht="13.5" customHeight="1" x14ac:dyDescent="0.3">
      <c r="A212" s="13" t="s">
        <v>436</v>
      </c>
      <c r="B212" s="36">
        <v>7894.74</v>
      </c>
      <c r="C212" s="37">
        <f>'repassar 2023'!B212/2</f>
        <v>3947.37</v>
      </c>
      <c r="D212" s="21">
        <v>45058</v>
      </c>
      <c r="E212" s="16" t="s">
        <v>437</v>
      </c>
      <c r="F212" s="41" t="s">
        <v>438</v>
      </c>
      <c r="G212" s="39" t="s">
        <v>439</v>
      </c>
      <c r="H212" s="40" t="s">
        <v>440</v>
      </c>
    </row>
    <row r="213" spans="1:8" ht="13.5" customHeight="1" x14ac:dyDescent="0.3">
      <c r="A213" s="13" t="s">
        <v>441</v>
      </c>
      <c r="B213" s="37">
        <v>777.68</v>
      </c>
      <c r="C213" s="37">
        <f>'repassar 2023'!B213/2</f>
        <v>388.84</v>
      </c>
      <c r="D213" s="21">
        <v>45058</v>
      </c>
      <c r="E213" s="16" t="s">
        <v>437</v>
      </c>
      <c r="F213" s="41" t="s">
        <v>442</v>
      </c>
      <c r="G213" s="42" t="s">
        <v>443</v>
      </c>
      <c r="H213" s="43" t="s">
        <v>25</v>
      </c>
    </row>
    <row r="214" spans="1:8" ht="13.5" customHeight="1" x14ac:dyDescent="0.3">
      <c r="A214" s="66" t="s">
        <v>444</v>
      </c>
      <c r="B214" s="37">
        <v>7894.74</v>
      </c>
      <c r="C214" s="37">
        <f>'repassar 2023'!B214/2</f>
        <v>3947.37</v>
      </c>
      <c r="D214" s="21">
        <v>45058</v>
      </c>
      <c r="E214" s="16" t="s">
        <v>437</v>
      </c>
      <c r="F214" s="41" t="s">
        <v>445</v>
      </c>
      <c r="G214" s="42" t="s">
        <v>446</v>
      </c>
      <c r="H214" s="43" t="s">
        <v>447</v>
      </c>
    </row>
    <row r="215" spans="1:8" ht="13.5" customHeight="1" x14ac:dyDescent="0.3">
      <c r="A215" s="66"/>
      <c r="B215" s="37">
        <v>111160.44</v>
      </c>
      <c r="C215" s="37">
        <f>'repassar 2023'!B215/2</f>
        <v>55580.22</v>
      </c>
      <c r="D215" s="21">
        <v>45058</v>
      </c>
      <c r="E215" s="16" t="s">
        <v>437</v>
      </c>
      <c r="F215" s="41" t="s">
        <v>448</v>
      </c>
      <c r="G215" s="42" t="s">
        <v>449</v>
      </c>
      <c r="H215" s="43" t="s">
        <v>450</v>
      </c>
    </row>
    <row r="216" spans="1:8" ht="13.5" customHeight="1" x14ac:dyDescent="0.3">
      <c r="A216" s="66"/>
      <c r="B216" s="37">
        <v>12371.17</v>
      </c>
      <c r="C216" s="37">
        <f>'repassar 2023'!B216/2</f>
        <v>6185.59</v>
      </c>
      <c r="D216" s="21">
        <v>45058</v>
      </c>
      <c r="E216" s="16" t="s">
        <v>437</v>
      </c>
      <c r="F216" s="41" t="s">
        <v>451</v>
      </c>
      <c r="G216" s="42" t="s">
        <v>452</v>
      </c>
      <c r="H216" s="43" t="s">
        <v>221</v>
      </c>
    </row>
    <row r="217" spans="1:8" ht="13.5" customHeight="1" x14ac:dyDescent="0.3">
      <c r="A217" s="66"/>
      <c r="B217" s="37">
        <v>28947.38</v>
      </c>
      <c r="C217" s="37">
        <f>'repassar 2023'!B217/2</f>
        <v>14473.69</v>
      </c>
      <c r="D217" s="21">
        <v>45058</v>
      </c>
      <c r="E217" s="16" t="s">
        <v>437</v>
      </c>
      <c r="F217" s="41" t="s">
        <v>453</v>
      </c>
      <c r="G217" s="42" t="s">
        <v>454</v>
      </c>
      <c r="H217" s="43" t="s">
        <v>25</v>
      </c>
    </row>
    <row r="218" spans="1:8" ht="13.5" customHeight="1" x14ac:dyDescent="0.3">
      <c r="A218" s="66"/>
      <c r="B218" s="37">
        <v>46036.41</v>
      </c>
      <c r="C218" s="37">
        <f>'repassar 2023'!B218/2</f>
        <v>23018.21</v>
      </c>
      <c r="D218" s="21">
        <v>45058</v>
      </c>
      <c r="E218" s="16" t="s">
        <v>437</v>
      </c>
      <c r="F218" s="41" t="s">
        <v>455</v>
      </c>
      <c r="G218" s="42" t="s">
        <v>456</v>
      </c>
      <c r="H218" s="43" t="s">
        <v>457</v>
      </c>
    </row>
    <row r="219" spans="1:8" ht="13.5" customHeight="1" x14ac:dyDescent="0.3">
      <c r="A219" s="66"/>
      <c r="B219" s="37">
        <v>1203.5899999999999</v>
      </c>
      <c r="C219" s="37">
        <f>'repassar 2023'!B219/2</f>
        <v>601.79999999999995</v>
      </c>
      <c r="D219" s="21">
        <v>45058</v>
      </c>
      <c r="E219" s="16" t="s">
        <v>437</v>
      </c>
      <c r="F219" s="41" t="s">
        <v>458</v>
      </c>
      <c r="G219" s="42" t="s">
        <v>459</v>
      </c>
      <c r="H219" s="43" t="s">
        <v>460</v>
      </c>
    </row>
    <row r="220" spans="1:8" ht="13.5" customHeight="1" x14ac:dyDescent="0.3">
      <c r="A220" s="66"/>
      <c r="B220" s="37">
        <v>850.71</v>
      </c>
      <c r="C220" s="37">
        <f>'repassar 2023'!B220/2</f>
        <v>425.36</v>
      </c>
      <c r="D220" s="21">
        <v>45058</v>
      </c>
      <c r="E220" s="16" t="s">
        <v>437</v>
      </c>
      <c r="F220" s="41" t="s">
        <v>461</v>
      </c>
      <c r="G220" s="42" t="s">
        <v>462</v>
      </c>
      <c r="H220" s="43" t="s">
        <v>463</v>
      </c>
    </row>
    <row r="221" spans="1:8" ht="13.5" customHeight="1" x14ac:dyDescent="0.3">
      <c r="A221" s="66"/>
      <c r="B221" s="20">
        <v>18607.14</v>
      </c>
      <c r="C221" s="20">
        <f>'repassar 2023'!B221/2</f>
        <v>9303.57</v>
      </c>
      <c r="D221" s="21">
        <v>45138</v>
      </c>
      <c r="E221" s="16" t="s">
        <v>464</v>
      </c>
      <c r="F221" s="44" t="s">
        <v>465</v>
      </c>
      <c r="G221" s="23" t="s">
        <v>466</v>
      </c>
      <c r="H221" s="45" t="s">
        <v>467</v>
      </c>
    </row>
    <row r="222" spans="1:8" ht="13.5" customHeight="1" x14ac:dyDescent="0.3">
      <c r="A222" s="66"/>
      <c r="B222" s="20">
        <v>6265.65</v>
      </c>
      <c r="C222" s="20">
        <f>'repassar 2023'!B222/2</f>
        <v>3132.83</v>
      </c>
      <c r="D222" s="21">
        <v>45138</v>
      </c>
      <c r="E222" s="16" t="s">
        <v>464</v>
      </c>
      <c r="F222" s="44" t="s">
        <v>468</v>
      </c>
      <c r="G222" s="23" t="s">
        <v>469</v>
      </c>
      <c r="H222" s="45" t="s">
        <v>470</v>
      </c>
    </row>
    <row r="223" spans="1:8" ht="13.5" customHeight="1" x14ac:dyDescent="0.3">
      <c r="A223" s="66"/>
      <c r="B223" s="20">
        <v>146770.97</v>
      </c>
      <c r="C223" s="20">
        <f>'repassar 2023'!B223/2</f>
        <v>73385.490000000005</v>
      </c>
      <c r="D223" s="21">
        <v>45138</v>
      </c>
      <c r="E223" s="16" t="s">
        <v>464</v>
      </c>
      <c r="F223" s="44" t="s">
        <v>471</v>
      </c>
      <c r="G223" s="23" t="s">
        <v>472</v>
      </c>
      <c r="H223" s="45" t="s">
        <v>473</v>
      </c>
    </row>
    <row r="224" spans="1:8" ht="13.5" customHeight="1" x14ac:dyDescent="0.3">
      <c r="A224" s="66"/>
      <c r="B224" s="20">
        <v>16844.150000000001</v>
      </c>
      <c r="C224" s="20">
        <f>'repassar 2023'!B224/2</f>
        <v>8422.08</v>
      </c>
      <c r="D224" s="46">
        <v>45168</v>
      </c>
      <c r="E224" s="16" t="s">
        <v>464</v>
      </c>
      <c r="F224" s="44" t="s">
        <v>474</v>
      </c>
      <c r="G224" s="23" t="s">
        <v>475</v>
      </c>
      <c r="H224" s="45" t="s">
        <v>476</v>
      </c>
    </row>
    <row r="225" spans="1:8" ht="13.5" customHeight="1" x14ac:dyDescent="0.3">
      <c r="A225" s="66"/>
      <c r="B225" s="20">
        <v>7313.49</v>
      </c>
      <c r="C225" s="20">
        <f>'repassar 2023'!B225/2</f>
        <v>3656.75</v>
      </c>
      <c r="D225" s="46">
        <v>45168</v>
      </c>
      <c r="E225" s="16" t="s">
        <v>464</v>
      </c>
      <c r="F225" s="44" t="s">
        <v>477</v>
      </c>
      <c r="G225" s="23" t="s">
        <v>478</v>
      </c>
      <c r="H225" s="45" t="s">
        <v>476</v>
      </c>
    </row>
    <row r="226" spans="1:8" ht="13.5" customHeight="1" x14ac:dyDescent="0.3">
      <c r="A226" s="66"/>
      <c r="B226" s="20">
        <v>822.25</v>
      </c>
      <c r="C226" s="20">
        <f>'repassar 2023'!B226/2</f>
        <v>411.13</v>
      </c>
      <c r="D226" s="46">
        <v>45168</v>
      </c>
      <c r="E226" s="16" t="s">
        <v>464</v>
      </c>
      <c r="F226" s="44" t="s">
        <v>479</v>
      </c>
      <c r="G226" s="23" t="s">
        <v>480</v>
      </c>
      <c r="H226" s="45" t="s">
        <v>463</v>
      </c>
    </row>
    <row r="227" spans="1:8" ht="13.5" customHeight="1" x14ac:dyDescent="0.3">
      <c r="A227" s="66"/>
      <c r="B227" s="20">
        <v>13304.2</v>
      </c>
      <c r="C227" s="20">
        <f>'repassar 2023'!B227/2</f>
        <v>6652.1</v>
      </c>
      <c r="D227" s="46">
        <v>45168</v>
      </c>
      <c r="E227" s="16" t="s">
        <v>464</v>
      </c>
      <c r="F227" s="44" t="s">
        <v>481</v>
      </c>
      <c r="G227" s="23" t="s">
        <v>482</v>
      </c>
      <c r="H227" s="45" t="s">
        <v>215</v>
      </c>
    </row>
    <row r="228" spans="1:8" ht="13.5" customHeight="1" x14ac:dyDescent="0.3">
      <c r="A228" s="66"/>
      <c r="B228" s="20">
        <v>50125.32</v>
      </c>
      <c r="C228" s="20">
        <f>'repassar 2023'!B228/2</f>
        <v>25062.66</v>
      </c>
      <c r="D228" s="46">
        <v>45168</v>
      </c>
      <c r="E228" s="16" t="s">
        <v>464</v>
      </c>
      <c r="F228" s="44" t="s">
        <v>483</v>
      </c>
      <c r="G228" s="23" t="s">
        <v>484</v>
      </c>
      <c r="H228" s="45" t="s">
        <v>485</v>
      </c>
    </row>
    <row r="229" spans="1:8" ht="13.5" customHeight="1" x14ac:dyDescent="0.3">
      <c r="A229" s="66"/>
      <c r="B229" s="20">
        <v>10943.67</v>
      </c>
      <c r="C229" s="20">
        <f>'repassar 2023'!B229/2</f>
        <v>5471.84</v>
      </c>
      <c r="D229" s="21">
        <v>45254</v>
      </c>
      <c r="E229" s="16" t="s">
        <v>437</v>
      </c>
      <c r="F229" s="44" t="s">
        <v>486</v>
      </c>
      <c r="G229" s="23" t="s">
        <v>487</v>
      </c>
      <c r="H229" s="45" t="s">
        <v>399</v>
      </c>
    </row>
    <row r="230" spans="1:8" ht="13.5" customHeight="1" x14ac:dyDescent="0.3">
      <c r="A230" s="66"/>
      <c r="B230" s="20">
        <v>12200.65</v>
      </c>
      <c r="C230" s="20">
        <f>'repassar 2023'!B230/2</f>
        <v>6100.33</v>
      </c>
      <c r="D230" s="21">
        <v>45254</v>
      </c>
      <c r="E230" s="16" t="s">
        <v>437</v>
      </c>
      <c r="F230" s="44" t="s">
        <v>488</v>
      </c>
      <c r="G230" s="23" t="s">
        <v>489</v>
      </c>
      <c r="H230" s="45" t="s">
        <v>399</v>
      </c>
    </row>
    <row r="231" spans="1:8" ht="13.5" customHeight="1" x14ac:dyDescent="0.3">
      <c r="A231" s="66"/>
      <c r="B231" s="20">
        <v>22207.39</v>
      </c>
      <c r="C231" s="20">
        <f>'repassar 2023'!B231/2</f>
        <v>11103.7</v>
      </c>
      <c r="D231" s="21">
        <v>45254</v>
      </c>
      <c r="E231" s="16" t="s">
        <v>437</v>
      </c>
      <c r="F231" s="44" t="s">
        <v>490</v>
      </c>
      <c r="G231" s="23" t="s">
        <v>491</v>
      </c>
      <c r="H231" s="45" t="s">
        <v>492</v>
      </c>
    </row>
    <row r="232" spans="1:8" ht="13.5" customHeight="1" x14ac:dyDescent="0.3">
      <c r="A232" s="66"/>
      <c r="B232" s="20">
        <v>18017.64</v>
      </c>
      <c r="C232" s="20">
        <f>'repassar 2023'!B232/2</f>
        <v>9008.82</v>
      </c>
      <c r="D232" s="21">
        <v>45254</v>
      </c>
      <c r="E232" s="16" t="s">
        <v>437</v>
      </c>
      <c r="F232" s="44" t="s">
        <v>493</v>
      </c>
      <c r="G232" s="23" t="s">
        <v>494</v>
      </c>
      <c r="H232" s="45" t="s">
        <v>174</v>
      </c>
    </row>
    <row r="233" spans="1:8" ht="13.5" customHeight="1" x14ac:dyDescent="0.3">
      <c r="A233" s="66"/>
      <c r="B233" s="14"/>
      <c r="C233" s="14"/>
      <c r="D233" s="15"/>
      <c r="E233" s="15"/>
      <c r="F233" s="17"/>
      <c r="G233" s="17"/>
      <c r="H233" s="56"/>
    </row>
    <row r="234" spans="1:8" ht="13.5" customHeight="1" x14ac:dyDescent="0.3">
      <c r="A234" s="64" t="s">
        <v>16</v>
      </c>
      <c r="B234" s="52">
        <f>SUM(B212:B233)</f>
        <v>540559.38</v>
      </c>
      <c r="C234" s="52">
        <f>SUM(C212:C233)</f>
        <v>270279.75</v>
      </c>
      <c r="D234" s="22"/>
      <c r="E234" s="16"/>
      <c r="F234" s="17"/>
      <c r="G234" s="17"/>
      <c r="H234" s="56"/>
    </row>
    <row r="235" spans="1:8" ht="13.5" customHeight="1" x14ac:dyDescent="0.3">
      <c r="A235" s="66"/>
      <c r="B235" s="67"/>
      <c r="C235" s="67"/>
      <c r="D235" s="67"/>
      <c r="E235" s="6"/>
      <c r="F235" s="6"/>
      <c r="G235" s="69"/>
      <c r="H235" s="68"/>
    </row>
    <row r="236" spans="1:8" ht="13.5" customHeight="1" x14ac:dyDescent="0.3">
      <c r="A236" s="10" t="s">
        <v>4</v>
      </c>
      <c r="B236" s="11" t="s">
        <v>5</v>
      </c>
      <c r="C236" s="12" t="s">
        <v>6</v>
      </c>
      <c r="D236" s="12" t="s">
        <v>7</v>
      </c>
      <c r="E236" s="12" t="s">
        <v>8</v>
      </c>
      <c r="F236" s="12" t="s">
        <v>9</v>
      </c>
      <c r="G236" s="12" t="s">
        <v>10</v>
      </c>
      <c r="H236" s="10" t="s">
        <v>11</v>
      </c>
    </row>
    <row r="237" spans="1:8" ht="13.5" customHeight="1" x14ac:dyDescent="0.3">
      <c r="A237" s="13" t="s">
        <v>495</v>
      </c>
      <c r="B237" s="37">
        <v>777.68</v>
      </c>
      <c r="C237" s="37">
        <f>'repassar 2023'!B237/2</f>
        <v>388.84</v>
      </c>
      <c r="D237" s="21">
        <v>45058</v>
      </c>
      <c r="E237" s="22" t="s">
        <v>496</v>
      </c>
      <c r="F237" s="41" t="s">
        <v>497</v>
      </c>
      <c r="G237" s="42" t="s">
        <v>498</v>
      </c>
      <c r="H237" s="43" t="s">
        <v>499</v>
      </c>
    </row>
    <row r="238" spans="1:8" ht="13.5" customHeight="1" x14ac:dyDescent="0.3">
      <c r="A238" s="13" t="s">
        <v>500</v>
      </c>
      <c r="B238" s="37">
        <v>15789.48</v>
      </c>
      <c r="C238" s="37">
        <f>'repassar 2023'!B238/2</f>
        <v>7894.74</v>
      </c>
      <c r="D238" s="21">
        <v>45058</v>
      </c>
      <c r="E238" s="22" t="s">
        <v>496</v>
      </c>
      <c r="F238" s="41" t="s">
        <v>501</v>
      </c>
      <c r="G238" s="39" t="s">
        <v>502</v>
      </c>
      <c r="H238" s="40" t="s">
        <v>503</v>
      </c>
    </row>
    <row r="239" spans="1:8" ht="13.5" customHeight="1" x14ac:dyDescent="0.3">
      <c r="A239" s="66" t="s">
        <v>504</v>
      </c>
      <c r="B239" s="37">
        <v>753.69</v>
      </c>
      <c r="C239" s="37">
        <f>'repassar 2023'!B239/2</f>
        <v>376.85</v>
      </c>
      <c r="D239" s="21">
        <v>45058</v>
      </c>
      <c r="E239" s="22" t="s">
        <v>496</v>
      </c>
      <c r="F239" s="41" t="s">
        <v>505</v>
      </c>
      <c r="G239" s="42" t="s">
        <v>506</v>
      </c>
      <c r="H239" s="43" t="s">
        <v>507</v>
      </c>
    </row>
    <row r="240" spans="1:8" ht="13.5" customHeight="1" x14ac:dyDescent="0.3">
      <c r="A240" s="66"/>
      <c r="B240" s="37">
        <v>1203.01</v>
      </c>
      <c r="C240" s="37">
        <f>'repassar 2023'!B240/2</f>
        <v>601.51</v>
      </c>
      <c r="D240" s="21">
        <v>45058</v>
      </c>
      <c r="E240" s="22" t="s">
        <v>496</v>
      </c>
      <c r="F240" s="41" t="s">
        <v>508</v>
      </c>
      <c r="G240" s="42" t="s">
        <v>509</v>
      </c>
      <c r="H240" s="43" t="s">
        <v>510</v>
      </c>
    </row>
    <row r="241" spans="1:8" ht="13.5" customHeight="1" x14ac:dyDescent="0.3">
      <c r="A241" s="66"/>
      <c r="B241" s="20">
        <v>55382.7</v>
      </c>
      <c r="C241" s="20">
        <f>'repassar 2023'!B241/2</f>
        <v>27691.35</v>
      </c>
      <c r="D241" s="21">
        <v>45128</v>
      </c>
      <c r="E241" s="22" t="s">
        <v>496</v>
      </c>
      <c r="F241" s="44" t="s">
        <v>511</v>
      </c>
      <c r="G241" s="55" t="s">
        <v>512</v>
      </c>
      <c r="H241" s="24" t="s">
        <v>513</v>
      </c>
    </row>
    <row r="242" spans="1:8" ht="13.5" customHeight="1" x14ac:dyDescent="0.3">
      <c r="A242" s="66"/>
      <c r="B242" s="20">
        <v>18045.12</v>
      </c>
      <c r="C242" s="20">
        <f>'repassar 2023'!B242/2</f>
        <v>9022.56</v>
      </c>
      <c r="D242" s="21">
        <v>45128</v>
      </c>
      <c r="E242" s="22" t="s">
        <v>496</v>
      </c>
      <c r="F242" s="44" t="s">
        <v>514</v>
      </c>
      <c r="G242" s="55" t="s">
        <v>515</v>
      </c>
      <c r="H242" s="24" t="s">
        <v>513</v>
      </c>
    </row>
    <row r="243" spans="1:8" ht="13.5" customHeight="1" x14ac:dyDescent="0.3">
      <c r="A243" s="66"/>
      <c r="B243" s="20">
        <v>27067.68</v>
      </c>
      <c r="C243" s="20">
        <f>'repassar 2023'!B243/2</f>
        <v>13533.84</v>
      </c>
      <c r="D243" s="21">
        <v>45128</v>
      </c>
      <c r="E243" s="22" t="s">
        <v>496</v>
      </c>
      <c r="F243" s="44" t="s">
        <v>516</v>
      </c>
      <c r="G243" s="55" t="s">
        <v>517</v>
      </c>
      <c r="H243" s="24" t="s">
        <v>513</v>
      </c>
    </row>
    <row r="244" spans="1:8" ht="13.5" customHeight="1" x14ac:dyDescent="0.3">
      <c r="A244" s="66"/>
      <c r="B244" s="20">
        <v>10550.1</v>
      </c>
      <c r="C244" s="20">
        <f>'repassar 2023'!B244/2</f>
        <v>5275.05</v>
      </c>
      <c r="D244" s="46">
        <v>45168</v>
      </c>
      <c r="E244" s="16" t="s">
        <v>496</v>
      </c>
      <c r="F244" s="44" t="s">
        <v>518</v>
      </c>
      <c r="G244" s="23" t="s">
        <v>519</v>
      </c>
      <c r="H244" s="45" t="s">
        <v>520</v>
      </c>
    </row>
    <row r="245" spans="1:8" ht="13.5" customHeight="1" x14ac:dyDescent="0.3">
      <c r="A245" s="66"/>
      <c r="B245" s="20">
        <v>860.07</v>
      </c>
      <c r="C245" s="20">
        <f>'repassar 2023'!B245/2</f>
        <v>430.04</v>
      </c>
      <c r="D245" s="21">
        <v>45254</v>
      </c>
      <c r="E245" s="22" t="s">
        <v>496</v>
      </c>
      <c r="F245" s="44" t="s">
        <v>521</v>
      </c>
      <c r="G245" s="55" t="s">
        <v>522</v>
      </c>
      <c r="H245" s="24" t="s">
        <v>523</v>
      </c>
    </row>
    <row r="246" spans="1:8" ht="13.5" customHeight="1" x14ac:dyDescent="0.3">
      <c r="A246" s="66"/>
      <c r="B246" s="20">
        <v>840.15</v>
      </c>
      <c r="C246" s="20">
        <f>'repassar 2023'!B246/2</f>
        <v>420.08</v>
      </c>
      <c r="D246" s="21">
        <v>45254</v>
      </c>
      <c r="E246" s="22" t="s">
        <v>496</v>
      </c>
      <c r="F246" s="44" t="s">
        <v>524</v>
      </c>
      <c r="G246" s="55" t="s">
        <v>525</v>
      </c>
      <c r="H246" s="24" t="s">
        <v>526</v>
      </c>
    </row>
    <row r="247" spans="1:8" ht="13.5" customHeight="1" x14ac:dyDescent="0.3">
      <c r="A247" s="66"/>
      <c r="B247" s="70"/>
      <c r="C247" s="71"/>
      <c r="D247" s="71"/>
      <c r="E247" s="71"/>
      <c r="F247" s="72"/>
      <c r="G247" s="73"/>
      <c r="H247" s="74"/>
    </row>
    <row r="248" spans="1:8" ht="13.5" customHeight="1" x14ac:dyDescent="0.3">
      <c r="A248" s="64" t="s">
        <v>16</v>
      </c>
      <c r="B248" s="30">
        <f>SUM(B237:B247)</f>
        <v>131269.68</v>
      </c>
      <c r="C248" s="50">
        <f>SUM(C237:C247)</f>
        <v>65634.86</v>
      </c>
      <c r="D248" s="22"/>
      <c r="E248" s="22"/>
      <c r="F248" s="16"/>
      <c r="G248" s="16"/>
      <c r="H248" s="65"/>
    </row>
    <row r="249" spans="1:8" ht="13.5" customHeight="1" x14ac:dyDescent="0.3">
      <c r="A249" s="66"/>
      <c r="B249" s="67"/>
      <c r="C249" s="67"/>
      <c r="D249" s="67"/>
      <c r="E249" s="67"/>
      <c r="F249" s="6"/>
      <c r="G249" s="6"/>
      <c r="H249" s="68"/>
    </row>
    <row r="250" spans="1:8" ht="13.5" customHeight="1" x14ac:dyDescent="0.3">
      <c r="A250" s="10" t="s">
        <v>4</v>
      </c>
      <c r="B250" s="11" t="s">
        <v>5</v>
      </c>
      <c r="C250" s="12" t="s">
        <v>6</v>
      </c>
      <c r="D250" s="12" t="s">
        <v>7</v>
      </c>
      <c r="E250" s="12" t="s">
        <v>8</v>
      </c>
      <c r="F250" s="12" t="s">
        <v>9</v>
      </c>
      <c r="G250" s="12" t="s">
        <v>10</v>
      </c>
      <c r="H250" s="10" t="s">
        <v>11</v>
      </c>
    </row>
    <row r="251" spans="1:8" ht="13.5" customHeight="1" x14ac:dyDescent="0.3">
      <c r="A251" s="13" t="s">
        <v>527</v>
      </c>
      <c r="B251" s="20"/>
      <c r="C251" s="20"/>
      <c r="D251" s="21"/>
      <c r="E251" s="22" t="s">
        <v>528</v>
      </c>
      <c r="F251" s="23"/>
      <c r="G251" s="23"/>
      <c r="H251" s="45"/>
    </row>
    <row r="252" spans="1:8" ht="13.5" customHeight="1" x14ac:dyDescent="0.3">
      <c r="A252" s="66" t="s">
        <v>529</v>
      </c>
      <c r="B252" s="20"/>
      <c r="C252" s="20"/>
      <c r="D252" s="21"/>
      <c r="E252" s="22"/>
      <c r="F252" s="23"/>
      <c r="G252" s="23"/>
      <c r="H252" s="45"/>
    </row>
    <row r="253" spans="1:8" ht="13.5" customHeight="1" x14ac:dyDescent="0.3">
      <c r="A253" s="66" t="s">
        <v>530</v>
      </c>
      <c r="B253" s="25"/>
      <c r="C253" s="26"/>
      <c r="D253" s="21"/>
      <c r="E253" s="22"/>
      <c r="F253" s="27"/>
      <c r="G253" s="27"/>
      <c r="H253" s="65"/>
    </row>
    <row r="254" spans="1:8" ht="13.5" customHeight="1" x14ac:dyDescent="0.3">
      <c r="A254" s="64" t="s">
        <v>16</v>
      </c>
      <c r="B254" s="52">
        <f>SUM('repassar 2023'!B251:B253)</f>
        <v>0</v>
      </c>
      <c r="C254" s="52">
        <f>SUM('repassar 2023'!C251:C253)</f>
        <v>0</v>
      </c>
      <c r="D254" s="22"/>
      <c r="E254" s="27"/>
      <c r="F254" s="27"/>
      <c r="G254" s="27"/>
      <c r="H254" s="65"/>
    </row>
    <row r="255" spans="1:8" ht="13.5" customHeight="1" x14ac:dyDescent="0.3">
      <c r="A255" s="66"/>
      <c r="B255" s="67"/>
      <c r="C255" s="67"/>
      <c r="D255" s="67"/>
      <c r="E255" s="67"/>
      <c r="F255" s="6"/>
      <c r="G255" s="6"/>
      <c r="H255" s="68"/>
    </row>
    <row r="256" spans="1:8" ht="13.5" customHeight="1" x14ac:dyDescent="0.3">
      <c r="A256" s="10" t="s">
        <v>4</v>
      </c>
      <c r="B256" s="11" t="s">
        <v>5</v>
      </c>
      <c r="C256" s="12" t="s">
        <v>6</v>
      </c>
      <c r="D256" s="12" t="s">
        <v>7</v>
      </c>
      <c r="E256" s="12" t="s">
        <v>8</v>
      </c>
      <c r="F256" s="12" t="s">
        <v>9</v>
      </c>
      <c r="G256" s="12" t="s">
        <v>10</v>
      </c>
      <c r="H256" s="10" t="s">
        <v>11</v>
      </c>
    </row>
    <row r="257" spans="1:8" ht="13.5" customHeight="1" x14ac:dyDescent="0.3">
      <c r="A257" s="13" t="s">
        <v>531</v>
      </c>
      <c r="B257" s="20">
        <v>25176.95</v>
      </c>
      <c r="C257" s="20">
        <f>'repassar 2023'!B257/2</f>
        <v>12588.48</v>
      </c>
      <c r="D257" s="21">
        <v>45128</v>
      </c>
      <c r="E257" s="22" t="s">
        <v>532</v>
      </c>
      <c r="F257" s="44" t="s">
        <v>533</v>
      </c>
      <c r="G257" s="55" t="s">
        <v>534</v>
      </c>
      <c r="H257" s="24" t="s">
        <v>535</v>
      </c>
    </row>
    <row r="258" spans="1:8" ht="13.5" customHeight="1" x14ac:dyDescent="0.3">
      <c r="A258" s="66" t="s">
        <v>536</v>
      </c>
      <c r="B258" s="20">
        <v>332058.90999999997</v>
      </c>
      <c r="C258" s="20">
        <f>'repassar 2023'!B258/2</f>
        <v>166029.46</v>
      </c>
      <c r="D258" s="21">
        <v>45128</v>
      </c>
      <c r="E258" s="22" t="s">
        <v>532</v>
      </c>
      <c r="F258" s="44" t="s">
        <v>537</v>
      </c>
      <c r="G258" s="55" t="s">
        <v>538</v>
      </c>
      <c r="H258" s="24" t="s">
        <v>539</v>
      </c>
    </row>
    <row r="259" spans="1:8" ht="13.5" customHeight="1" x14ac:dyDescent="0.3">
      <c r="A259" s="66" t="s">
        <v>540</v>
      </c>
      <c r="B259" s="20">
        <v>254999.53</v>
      </c>
      <c r="C259" s="20">
        <f>'repassar 2023'!B259/2</f>
        <v>127499.77</v>
      </c>
      <c r="D259" s="46">
        <v>45168</v>
      </c>
      <c r="E259" s="16" t="s">
        <v>532</v>
      </c>
      <c r="F259" s="44" t="s">
        <v>541</v>
      </c>
      <c r="G259" s="23" t="s">
        <v>542</v>
      </c>
      <c r="H259" s="45" t="s">
        <v>543</v>
      </c>
    </row>
    <row r="260" spans="1:8" ht="13.5" customHeight="1" x14ac:dyDescent="0.3">
      <c r="A260" s="66"/>
      <c r="B260" s="71"/>
      <c r="C260" s="71"/>
      <c r="D260" s="71"/>
      <c r="E260" s="71"/>
      <c r="F260" s="72"/>
      <c r="G260" s="73"/>
      <c r="H260" s="75"/>
    </row>
    <row r="261" spans="1:8" ht="13.5" customHeight="1" x14ac:dyDescent="0.3">
      <c r="A261" s="64" t="s">
        <v>16</v>
      </c>
      <c r="B261" s="52">
        <f>SUM(B257:B260)</f>
        <v>612235.39</v>
      </c>
      <c r="C261" s="52">
        <f>SUM(C257:C260)</f>
        <v>306117.71000000002</v>
      </c>
      <c r="D261" s="22"/>
      <c r="E261" s="27"/>
      <c r="F261" s="27"/>
      <c r="G261" s="27"/>
      <c r="H261" s="65"/>
    </row>
    <row r="262" spans="1:8" ht="13.5" customHeight="1" x14ac:dyDescent="0.3">
      <c r="A262" s="66"/>
      <c r="B262" s="67"/>
      <c r="C262" s="67"/>
      <c r="D262" s="67"/>
      <c r="E262" s="67"/>
      <c r="F262" s="6"/>
      <c r="G262" s="6"/>
      <c r="H262" s="68"/>
    </row>
    <row r="263" spans="1:8" ht="13.5" customHeight="1" x14ac:dyDescent="0.3">
      <c r="A263" s="10" t="s">
        <v>4</v>
      </c>
      <c r="B263" s="11" t="s">
        <v>5</v>
      </c>
      <c r="C263" s="12" t="s">
        <v>6</v>
      </c>
      <c r="D263" s="12" t="s">
        <v>7</v>
      </c>
      <c r="E263" s="12" t="s">
        <v>8</v>
      </c>
      <c r="F263" s="12" t="s">
        <v>9</v>
      </c>
      <c r="G263" s="12" t="s">
        <v>10</v>
      </c>
      <c r="H263" s="10" t="s">
        <v>11</v>
      </c>
    </row>
    <row r="264" spans="1:8" ht="13.5" customHeight="1" x14ac:dyDescent="0.3">
      <c r="A264" s="13" t="s">
        <v>544</v>
      </c>
      <c r="B264" s="37"/>
      <c r="C264" s="37"/>
      <c r="D264" s="21"/>
      <c r="E264" s="22"/>
      <c r="F264" s="41"/>
      <c r="G264" s="42"/>
      <c r="H264" s="43"/>
    </row>
    <row r="265" spans="1:8" ht="13.5" customHeight="1" x14ac:dyDescent="0.3">
      <c r="A265" s="76" t="s">
        <v>545</v>
      </c>
      <c r="B265" s="20"/>
      <c r="C265" s="20"/>
      <c r="D265" s="21"/>
      <c r="E265" s="22"/>
      <c r="F265" s="23"/>
      <c r="G265" s="23"/>
      <c r="H265" s="45"/>
    </row>
    <row r="266" spans="1:8" ht="13.5" customHeight="1" x14ac:dyDescent="0.3">
      <c r="A266" s="66" t="s">
        <v>546</v>
      </c>
      <c r="B266" s="25"/>
      <c r="C266" s="26"/>
      <c r="D266" s="21"/>
      <c r="E266" s="22"/>
      <c r="F266" s="27"/>
      <c r="G266" s="27"/>
      <c r="H266" s="65"/>
    </row>
    <row r="267" spans="1:8" ht="13.5" customHeight="1" x14ac:dyDescent="0.3">
      <c r="A267" s="64" t="s">
        <v>16</v>
      </c>
      <c r="B267" s="52">
        <f>SUM('repassar 2023'!B264:B266)</f>
        <v>0</v>
      </c>
      <c r="C267" s="52">
        <f>SUM('repassar 2023'!C264:C266)</f>
        <v>0</v>
      </c>
      <c r="D267" s="22"/>
      <c r="E267" s="27"/>
      <c r="F267" s="27"/>
      <c r="G267" s="27"/>
      <c r="H267" s="65"/>
    </row>
    <row r="268" spans="1:8" ht="13.5" customHeight="1" x14ac:dyDescent="0.3">
      <c r="A268" s="66"/>
      <c r="B268" s="67"/>
      <c r="C268" s="67"/>
      <c r="D268" s="67"/>
      <c r="E268" s="67"/>
      <c r="F268" s="6"/>
      <c r="G268" s="6"/>
      <c r="H268" s="68"/>
    </row>
    <row r="269" spans="1:8" ht="13.5" customHeight="1" x14ac:dyDescent="0.3">
      <c r="A269" s="10" t="s">
        <v>4</v>
      </c>
      <c r="B269" s="11" t="s">
        <v>5</v>
      </c>
      <c r="C269" s="12" t="s">
        <v>6</v>
      </c>
      <c r="D269" s="12" t="s">
        <v>7</v>
      </c>
      <c r="E269" s="12" t="s">
        <v>8</v>
      </c>
      <c r="F269" s="12" t="s">
        <v>9</v>
      </c>
      <c r="G269" s="12" t="s">
        <v>10</v>
      </c>
      <c r="H269" s="10" t="s">
        <v>11</v>
      </c>
    </row>
    <row r="270" spans="1:8" ht="13.5" customHeight="1" x14ac:dyDescent="0.3">
      <c r="A270" s="13" t="s">
        <v>547</v>
      </c>
      <c r="B270" s="37">
        <v>777.68</v>
      </c>
      <c r="C270" s="37">
        <f>'repassar 2023'!B270/2</f>
        <v>388.84</v>
      </c>
      <c r="D270" s="21">
        <v>45063</v>
      </c>
      <c r="E270" s="16" t="s">
        <v>548</v>
      </c>
      <c r="F270" s="42" t="s">
        <v>549</v>
      </c>
      <c r="G270" s="42" t="s">
        <v>550</v>
      </c>
      <c r="H270" s="43" t="s">
        <v>551</v>
      </c>
    </row>
    <row r="271" spans="1:8" ht="13.5" customHeight="1" x14ac:dyDescent="0.3">
      <c r="A271" s="13" t="s">
        <v>552</v>
      </c>
      <c r="B271" s="37">
        <v>798.08</v>
      </c>
      <c r="C271" s="37">
        <f>'repassar 2023'!B271/2</f>
        <v>399.04</v>
      </c>
      <c r="D271" s="21">
        <v>45063</v>
      </c>
      <c r="E271" s="16" t="s">
        <v>548</v>
      </c>
      <c r="F271" s="41" t="s">
        <v>553</v>
      </c>
      <c r="G271" s="42" t="s">
        <v>554</v>
      </c>
      <c r="H271" s="43" t="s">
        <v>555</v>
      </c>
    </row>
    <row r="272" spans="1:8" ht="13.5" customHeight="1" x14ac:dyDescent="0.3">
      <c r="A272" s="13" t="s">
        <v>556</v>
      </c>
      <c r="B272" s="37">
        <v>8391.0400000000009</v>
      </c>
      <c r="C272" s="37">
        <f>'repassar 2023'!B272/2</f>
        <v>4195.5200000000004</v>
      </c>
      <c r="D272" s="21">
        <v>45063</v>
      </c>
      <c r="E272" s="16" t="s">
        <v>548</v>
      </c>
      <c r="F272" s="41" t="s">
        <v>557</v>
      </c>
      <c r="G272" s="42" t="s">
        <v>558</v>
      </c>
      <c r="H272" s="43" t="s">
        <v>559</v>
      </c>
    </row>
    <row r="273" spans="1:8" ht="13.5" customHeight="1" x14ac:dyDescent="0.3">
      <c r="A273" s="13"/>
      <c r="B273" s="37">
        <v>42361.919999999998</v>
      </c>
      <c r="C273" s="37">
        <f>'repassar 2023'!B273/2</f>
        <v>21180.959999999999</v>
      </c>
      <c r="D273" s="21">
        <v>45063</v>
      </c>
      <c r="E273" s="16" t="s">
        <v>548</v>
      </c>
      <c r="F273" s="41" t="s">
        <v>560</v>
      </c>
      <c r="G273" s="42" t="s">
        <v>561</v>
      </c>
      <c r="H273" s="43" t="s">
        <v>562</v>
      </c>
    </row>
    <row r="274" spans="1:8" ht="13.5" customHeight="1" x14ac:dyDescent="0.3">
      <c r="A274" s="13"/>
      <c r="B274" s="37">
        <v>1121.56</v>
      </c>
      <c r="C274" s="37">
        <f>'repassar 2023'!B274/2</f>
        <v>560.78</v>
      </c>
      <c r="D274" s="21">
        <v>45063</v>
      </c>
      <c r="E274" s="16" t="s">
        <v>548</v>
      </c>
      <c r="F274" s="41" t="s">
        <v>563</v>
      </c>
      <c r="G274" s="42" t="s">
        <v>564</v>
      </c>
      <c r="H274" s="43" t="s">
        <v>565</v>
      </c>
    </row>
    <row r="275" spans="1:8" ht="13.5" customHeight="1" x14ac:dyDescent="0.3">
      <c r="A275" s="13"/>
      <c r="B275" s="37">
        <v>1067.6099999999999</v>
      </c>
      <c r="C275" s="37">
        <f>'repassar 2023'!B275/2</f>
        <v>533.80999999999995</v>
      </c>
      <c r="D275" s="21">
        <v>45063</v>
      </c>
      <c r="E275" s="16" t="s">
        <v>548</v>
      </c>
      <c r="F275" s="41" t="s">
        <v>566</v>
      </c>
      <c r="G275" s="42" t="s">
        <v>567</v>
      </c>
      <c r="H275" s="43" t="s">
        <v>568</v>
      </c>
    </row>
    <row r="276" spans="1:8" ht="13.5" customHeight="1" x14ac:dyDescent="0.3">
      <c r="A276" s="13"/>
      <c r="B276" s="37">
        <v>719.8</v>
      </c>
      <c r="C276" s="37">
        <f>'repassar 2023'!B276/2</f>
        <v>359.9</v>
      </c>
      <c r="D276" s="21">
        <v>45063</v>
      </c>
      <c r="E276" s="16" t="s">
        <v>548</v>
      </c>
      <c r="F276" s="41" t="s">
        <v>569</v>
      </c>
      <c r="G276" s="42" t="s">
        <v>570</v>
      </c>
      <c r="H276" s="43" t="s">
        <v>571</v>
      </c>
    </row>
    <row r="277" spans="1:8" ht="13.5" customHeight="1" x14ac:dyDescent="0.3">
      <c r="A277" s="13"/>
      <c r="B277" s="36">
        <v>15730.85</v>
      </c>
      <c r="C277" s="37">
        <f>'repassar 2023'!B277/2</f>
        <v>7865.43</v>
      </c>
      <c r="D277" s="21">
        <v>45063</v>
      </c>
      <c r="E277" s="16" t="s">
        <v>548</v>
      </c>
      <c r="F277" s="38" t="s">
        <v>572</v>
      </c>
      <c r="G277" s="39" t="s">
        <v>573</v>
      </c>
      <c r="H277" s="40" t="s">
        <v>574</v>
      </c>
    </row>
    <row r="278" spans="1:8" ht="13.5" customHeight="1" x14ac:dyDescent="0.3">
      <c r="A278" s="13"/>
      <c r="B278" s="37">
        <v>847.81</v>
      </c>
      <c r="C278" s="37">
        <f>'repassar 2023'!B278/2</f>
        <v>423.91</v>
      </c>
      <c r="D278" s="21">
        <v>45063</v>
      </c>
      <c r="E278" s="16" t="s">
        <v>548</v>
      </c>
      <c r="F278" s="41" t="s">
        <v>575</v>
      </c>
      <c r="G278" s="39" t="s">
        <v>576</v>
      </c>
      <c r="H278" s="43" t="s">
        <v>35</v>
      </c>
    </row>
    <row r="279" spans="1:8" ht="13.5" customHeight="1" x14ac:dyDescent="0.3">
      <c r="A279" s="13"/>
      <c r="B279" s="37">
        <v>14338.9</v>
      </c>
      <c r="C279" s="37">
        <f>'repassar 2023'!B279/2</f>
        <v>7169.45</v>
      </c>
      <c r="D279" s="21">
        <v>45063</v>
      </c>
      <c r="E279" s="16" t="s">
        <v>548</v>
      </c>
      <c r="F279" s="41" t="s">
        <v>577</v>
      </c>
      <c r="G279" s="42" t="s">
        <v>578</v>
      </c>
      <c r="H279" s="43" t="s">
        <v>579</v>
      </c>
    </row>
    <row r="280" spans="1:8" ht="13.5" customHeight="1" x14ac:dyDescent="0.3">
      <c r="A280" s="13"/>
      <c r="B280" s="37">
        <v>7935.41</v>
      </c>
      <c r="C280" s="37">
        <f>'repassar 2023'!B280/2</f>
        <v>3967.71</v>
      </c>
      <c r="D280" s="21">
        <v>45063</v>
      </c>
      <c r="E280" s="16" t="s">
        <v>548</v>
      </c>
      <c r="F280" s="41" t="s">
        <v>580</v>
      </c>
      <c r="G280" s="42" t="s">
        <v>581</v>
      </c>
      <c r="H280" s="43" t="s">
        <v>582</v>
      </c>
    </row>
    <row r="281" spans="1:8" ht="13.5" customHeight="1" x14ac:dyDescent="0.3">
      <c r="A281" s="13"/>
      <c r="B281" s="37">
        <v>22544.6</v>
      </c>
      <c r="C281" s="37">
        <f>'repassar 2023'!B281/2</f>
        <v>11272.3</v>
      </c>
      <c r="D281" s="21">
        <v>45063</v>
      </c>
      <c r="E281" s="16" t="s">
        <v>548</v>
      </c>
      <c r="F281" s="41" t="s">
        <v>583</v>
      </c>
      <c r="G281" s="42" t="s">
        <v>584</v>
      </c>
      <c r="H281" s="43" t="s">
        <v>585</v>
      </c>
    </row>
    <row r="282" spans="1:8" ht="13.5" customHeight="1" x14ac:dyDescent="0.3">
      <c r="A282" s="13"/>
      <c r="B282" s="20">
        <v>23496.25</v>
      </c>
      <c r="C282" s="20">
        <f>'repassar 2023'!B282/2</f>
        <v>11748.13</v>
      </c>
      <c r="D282" s="21">
        <v>45128</v>
      </c>
      <c r="E282" s="16" t="s">
        <v>548</v>
      </c>
      <c r="F282" s="44" t="s">
        <v>586</v>
      </c>
      <c r="G282" s="23" t="s">
        <v>587</v>
      </c>
      <c r="H282" s="45" t="s">
        <v>555</v>
      </c>
    </row>
    <row r="283" spans="1:8" ht="13.5" customHeight="1" x14ac:dyDescent="0.3">
      <c r="A283" s="13"/>
      <c r="B283" s="20">
        <v>8218.67</v>
      </c>
      <c r="C283" s="20">
        <f>'repassar 2023'!B283/2</f>
        <v>4109.34</v>
      </c>
      <c r="D283" s="21">
        <v>45128</v>
      </c>
      <c r="E283" s="16" t="s">
        <v>548</v>
      </c>
      <c r="F283" s="44" t="s">
        <v>588</v>
      </c>
      <c r="G283" s="23" t="s">
        <v>589</v>
      </c>
      <c r="H283" s="45" t="s">
        <v>590</v>
      </c>
    </row>
    <row r="284" spans="1:8" ht="13.5" customHeight="1" x14ac:dyDescent="0.3">
      <c r="A284" s="13"/>
      <c r="B284" s="20">
        <v>1139.46</v>
      </c>
      <c r="C284" s="20">
        <f>'repassar 2023'!B284/2</f>
        <v>569.73</v>
      </c>
      <c r="D284" s="21">
        <v>45128</v>
      </c>
      <c r="E284" s="16" t="s">
        <v>548</v>
      </c>
      <c r="F284" s="44" t="s">
        <v>591</v>
      </c>
      <c r="G284" s="23" t="s">
        <v>592</v>
      </c>
      <c r="H284" s="45" t="s">
        <v>593</v>
      </c>
    </row>
    <row r="285" spans="1:8" ht="13.5" customHeight="1" x14ac:dyDescent="0.3">
      <c r="A285" s="13"/>
      <c r="B285" s="20">
        <v>3157.9</v>
      </c>
      <c r="C285" s="20">
        <f>'repassar 2023'!B285/2</f>
        <v>1578.95</v>
      </c>
      <c r="D285" s="21">
        <v>45128</v>
      </c>
      <c r="E285" s="16" t="s">
        <v>548</v>
      </c>
      <c r="F285" s="44" t="s">
        <v>594</v>
      </c>
      <c r="G285" s="23" t="s">
        <v>595</v>
      </c>
      <c r="H285" s="45" t="s">
        <v>596</v>
      </c>
    </row>
    <row r="286" spans="1:8" ht="13.5" customHeight="1" x14ac:dyDescent="0.3">
      <c r="A286" s="13"/>
      <c r="B286" s="20">
        <v>777.68</v>
      </c>
      <c r="C286" s="20">
        <f>'repassar 2023'!B286/2</f>
        <v>388.84</v>
      </c>
      <c r="D286" s="21">
        <v>45128</v>
      </c>
      <c r="E286" s="16" t="s">
        <v>548</v>
      </c>
      <c r="F286" s="44" t="s">
        <v>597</v>
      </c>
      <c r="G286" s="23" t="s">
        <v>598</v>
      </c>
      <c r="H286" s="45" t="s">
        <v>599</v>
      </c>
    </row>
    <row r="287" spans="1:8" ht="13.5" customHeight="1" x14ac:dyDescent="0.3">
      <c r="A287" s="13"/>
      <c r="B287" s="20">
        <v>8684.2099999999991</v>
      </c>
      <c r="C287" s="20">
        <f>'repassar 2023'!B287/2</f>
        <v>4342.1099999999997</v>
      </c>
      <c r="D287" s="21">
        <v>45128</v>
      </c>
      <c r="E287" s="16" t="s">
        <v>548</v>
      </c>
      <c r="F287" s="44" t="s">
        <v>600</v>
      </c>
      <c r="G287" s="23" t="s">
        <v>601</v>
      </c>
      <c r="H287" s="45" t="s">
        <v>602</v>
      </c>
    </row>
    <row r="288" spans="1:8" ht="13.5" customHeight="1" x14ac:dyDescent="0.3">
      <c r="A288" s="13"/>
      <c r="B288" s="20">
        <v>105263.2</v>
      </c>
      <c r="C288" s="20">
        <f>'repassar 2023'!B288/2</f>
        <v>52631.6</v>
      </c>
      <c r="D288" s="21">
        <v>45128</v>
      </c>
      <c r="E288" s="16" t="s">
        <v>548</v>
      </c>
      <c r="F288" s="44" t="s">
        <v>603</v>
      </c>
      <c r="G288" s="23" t="s">
        <v>604</v>
      </c>
      <c r="H288" s="45" t="s">
        <v>605</v>
      </c>
    </row>
    <row r="289" spans="1:8" ht="13.5" customHeight="1" x14ac:dyDescent="0.3">
      <c r="A289" s="13"/>
      <c r="B289" s="20">
        <v>36251.86</v>
      </c>
      <c r="C289" s="20">
        <f>'repassar 2023'!B289/2</f>
        <v>18125.93</v>
      </c>
      <c r="D289" s="21">
        <v>45128</v>
      </c>
      <c r="E289" s="16" t="s">
        <v>548</v>
      </c>
      <c r="F289" s="44" t="s">
        <v>606</v>
      </c>
      <c r="G289" s="23" t="s">
        <v>607</v>
      </c>
      <c r="H289" s="45" t="s">
        <v>608</v>
      </c>
    </row>
    <row r="290" spans="1:8" ht="13.5" customHeight="1" x14ac:dyDescent="0.3">
      <c r="A290" s="13"/>
      <c r="B290" s="20">
        <v>1347.39</v>
      </c>
      <c r="C290" s="20">
        <f>'repassar 2023'!B290/2</f>
        <v>673.7</v>
      </c>
      <c r="D290" s="46">
        <v>45168</v>
      </c>
      <c r="E290" s="16" t="s">
        <v>548</v>
      </c>
      <c r="F290" s="44" t="s">
        <v>609</v>
      </c>
      <c r="G290" s="23" t="s">
        <v>610</v>
      </c>
      <c r="H290" s="45" t="s">
        <v>611</v>
      </c>
    </row>
    <row r="291" spans="1:8" ht="13.5" customHeight="1" x14ac:dyDescent="0.3">
      <c r="A291" s="13"/>
      <c r="B291" s="20">
        <v>29788.42</v>
      </c>
      <c r="C291" s="20">
        <f>'repassar 2023'!B291/2</f>
        <v>14894.21</v>
      </c>
      <c r="D291" s="21">
        <v>45254</v>
      </c>
      <c r="E291" s="16" t="s">
        <v>548</v>
      </c>
      <c r="F291" s="44" t="s">
        <v>612</v>
      </c>
      <c r="G291" s="23" t="s">
        <v>613</v>
      </c>
      <c r="H291" s="45" t="s">
        <v>614</v>
      </c>
    </row>
    <row r="292" spans="1:8" ht="13.5" customHeight="1" x14ac:dyDescent="0.3">
      <c r="A292" s="13"/>
      <c r="B292" s="20">
        <v>840.15</v>
      </c>
      <c r="C292" s="20">
        <f>'repassar 2023'!B292/2</f>
        <v>420.08</v>
      </c>
      <c r="D292" s="21">
        <v>45254</v>
      </c>
      <c r="E292" s="16" t="s">
        <v>548</v>
      </c>
      <c r="F292" s="44" t="s">
        <v>615</v>
      </c>
      <c r="G292" s="23" t="s">
        <v>616</v>
      </c>
      <c r="H292" s="45" t="s">
        <v>617</v>
      </c>
    </row>
    <row r="293" spans="1:8" ht="13.5" customHeight="1" x14ac:dyDescent="0.3">
      <c r="A293" s="13"/>
      <c r="B293" s="20">
        <v>821.65</v>
      </c>
      <c r="C293" s="20">
        <f>'repassar 2023'!B293/2</f>
        <v>410.83</v>
      </c>
      <c r="D293" s="21">
        <v>45254</v>
      </c>
      <c r="E293" s="16" t="s">
        <v>548</v>
      </c>
      <c r="F293" s="44" t="s">
        <v>618</v>
      </c>
      <c r="G293" s="23" t="s">
        <v>619</v>
      </c>
      <c r="H293" s="45" t="s">
        <v>620</v>
      </c>
    </row>
    <row r="294" spans="1:8" ht="13.5" customHeight="1" x14ac:dyDescent="0.3">
      <c r="A294" s="13"/>
      <c r="B294" s="20"/>
      <c r="C294" s="20"/>
      <c r="D294" s="21"/>
      <c r="E294" s="16"/>
      <c r="F294" s="17"/>
      <c r="G294" s="17"/>
      <c r="H294" s="77"/>
    </row>
    <row r="295" spans="1:8" ht="13.5" customHeight="1" x14ac:dyDescent="0.3">
      <c r="A295" s="64" t="s">
        <v>16</v>
      </c>
      <c r="B295" s="52">
        <f>SUM(B270:B294)</f>
        <v>336422.1</v>
      </c>
      <c r="C295" s="53">
        <f>SUM(C270:C294)</f>
        <v>168211.1</v>
      </c>
      <c r="D295" s="22"/>
      <c r="E295" s="46"/>
      <c r="F295" s="78"/>
      <c r="G295" s="27"/>
      <c r="H295" s="28"/>
    </row>
    <row r="296" spans="1:8" ht="13.5" customHeight="1" x14ac:dyDescent="0.3">
      <c r="A296" s="66"/>
      <c r="B296" s="67"/>
      <c r="C296" s="67"/>
      <c r="D296" s="67"/>
      <c r="E296" s="67"/>
      <c r="F296" s="6"/>
      <c r="G296" s="6"/>
      <c r="H296" s="68"/>
    </row>
    <row r="297" spans="1:8" ht="13.5" customHeight="1" x14ac:dyDescent="0.3">
      <c r="A297" s="10" t="s">
        <v>4</v>
      </c>
      <c r="B297" s="11" t="s">
        <v>5</v>
      </c>
      <c r="C297" s="12" t="s">
        <v>6</v>
      </c>
      <c r="D297" s="12" t="s">
        <v>7</v>
      </c>
      <c r="E297" s="12" t="s">
        <v>8</v>
      </c>
      <c r="F297" s="12" t="s">
        <v>9</v>
      </c>
      <c r="G297" s="12" t="s">
        <v>10</v>
      </c>
      <c r="H297" s="10" t="s">
        <v>11</v>
      </c>
    </row>
    <row r="298" spans="1:8" ht="13.5" customHeight="1" x14ac:dyDescent="0.3">
      <c r="A298" s="13" t="s">
        <v>621</v>
      </c>
      <c r="B298" s="37"/>
      <c r="C298" s="37"/>
      <c r="D298" s="21"/>
      <c r="E298" s="16"/>
      <c r="F298" s="41"/>
      <c r="G298" s="42"/>
      <c r="H298" s="43"/>
    </row>
    <row r="299" spans="1:8" ht="13.5" customHeight="1" x14ac:dyDescent="0.3">
      <c r="A299" s="79" t="s">
        <v>622</v>
      </c>
      <c r="B299" s="20"/>
      <c r="C299" s="20"/>
      <c r="D299" s="21"/>
      <c r="E299" s="16"/>
      <c r="F299" s="17"/>
      <c r="G299" s="17"/>
      <c r="H299" s="77"/>
    </row>
    <row r="300" spans="1:8" ht="13.5" customHeight="1" x14ac:dyDescent="0.3">
      <c r="A300" s="13" t="s">
        <v>623</v>
      </c>
      <c r="B300" s="20"/>
      <c r="C300" s="20"/>
      <c r="D300" s="21"/>
      <c r="E300" s="16"/>
      <c r="F300" s="17"/>
      <c r="G300" s="17"/>
      <c r="H300" s="80"/>
    </row>
    <row r="301" spans="1:8" ht="13.5" customHeight="1" x14ac:dyDescent="0.3">
      <c r="A301" s="64" t="s">
        <v>16</v>
      </c>
      <c r="B301" s="52">
        <f>SUM('repassar 2023'!B298:B300)</f>
        <v>0</v>
      </c>
      <c r="C301" s="30">
        <f>SUM('repassar 2023'!C298:C300)</f>
        <v>0</v>
      </c>
      <c r="D301" s="22"/>
      <c r="E301" s="46"/>
      <c r="F301" s="78"/>
      <c r="G301" s="27"/>
      <c r="H301" s="28"/>
    </row>
    <row r="302" spans="1:8" ht="13.5" customHeight="1" x14ac:dyDescent="0.3">
      <c r="A302" s="66"/>
      <c r="B302" s="67"/>
      <c r="C302" s="67"/>
      <c r="D302" s="67"/>
      <c r="E302" s="67"/>
      <c r="F302" s="6"/>
      <c r="G302" s="6"/>
      <c r="H302" s="68"/>
    </row>
    <row r="303" spans="1:8" ht="13.5" customHeight="1" x14ac:dyDescent="0.3">
      <c r="A303" s="10" t="s">
        <v>4</v>
      </c>
      <c r="B303" s="11" t="s">
        <v>5</v>
      </c>
      <c r="C303" s="12" t="s">
        <v>6</v>
      </c>
      <c r="D303" s="12" t="s">
        <v>7</v>
      </c>
      <c r="E303" s="12" t="s">
        <v>8</v>
      </c>
      <c r="F303" s="12" t="s">
        <v>9</v>
      </c>
      <c r="G303" s="12" t="s">
        <v>10</v>
      </c>
      <c r="H303" s="10" t="s">
        <v>11</v>
      </c>
    </row>
    <row r="304" spans="1:8" ht="13.5" customHeight="1" x14ac:dyDescent="0.3">
      <c r="A304" s="13" t="s">
        <v>624</v>
      </c>
      <c r="B304" s="14"/>
      <c r="C304" s="14"/>
      <c r="D304" s="15"/>
      <c r="E304" s="16" t="s">
        <v>625</v>
      </c>
      <c r="F304" s="17"/>
      <c r="G304" s="17"/>
      <c r="H304" s="56"/>
    </row>
    <row r="305" spans="1:8" ht="13.5" customHeight="1" x14ac:dyDescent="0.3">
      <c r="A305" s="13" t="s">
        <v>626</v>
      </c>
      <c r="B305" s="14"/>
      <c r="C305" s="14"/>
      <c r="D305" s="15"/>
      <c r="E305" s="27"/>
      <c r="F305" s="17"/>
      <c r="G305" s="17"/>
      <c r="H305" s="56"/>
    </row>
    <row r="306" spans="1:8" ht="13.5" customHeight="1" x14ac:dyDescent="0.3">
      <c r="A306" s="13" t="s">
        <v>627</v>
      </c>
      <c r="B306" s="25"/>
      <c r="C306" s="26"/>
      <c r="D306" s="46"/>
      <c r="E306" s="81"/>
      <c r="F306" s="27"/>
      <c r="G306" s="27"/>
      <c r="H306" s="28"/>
    </row>
    <row r="307" spans="1:8" ht="13.5" customHeight="1" x14ac:dyDescent="0.3">
      <c r="A307" s="64" t="s">
        <v>16</v>
      </c>
      <c r="B307" s="30">
        <f>SUM('repassar 2023'!B304:B305)</f>
        <v>0</v>
      </c>
      <c r="C307" s="30">
        <f>SUM('repassar 2023'!C304:C305)</f>
        <v>0</v>
      </c>
      <c r="D307" s="22"/>
      <c r="E307" s="22"/>
      <c r="F307" s="27"/>
      <c r="G307" s="27"/>
      <c r="H307" s="82"/>
    </row>
    <row r="308" spans="1:8" ht="13.5" customHeight="1" x14ac:dyDescent="0.3">
      <c r="A308" s="66"/>
      <c r="B308" s="67"/>
      <c r="C308" s="67"/>
      <c r="D308" s="67"/>
      <c r="E308" s="67"/>
      <c r="F308" s="6"/>
      <c r="G308" s="6"/>
      <c r="H308" s="68"/>
    </row>
    <row r="309" spans="1:8" ht="13.5" customHeight="1" x14ac:dyDescent="0.3">
      <c r="A309" s="10" t="s">
        <v>4</v>
      </c>
      <c r="B309" s="11" t="s">
        <v>5</v>
      </c>
      <c r="C309" s="12" t="s">
        <v>6</v>
      </c>
      <c r="D309" s="12" t="s">
        <v>7</v>
      </c>
      <c r="E309" s="12" t="s">
        <v>8</v>
      </c>
      <c r="F309" s="12" t="s">
        <v>9</v>
      </c>
      <c r="G309" s="12" t="s">
        <v>10</v>
      </c>
      <c r="H309" s="10" t="s">
        <v>11</v>
      </c>
    </row>
    <row r="310" spans="1:8" ht="13.5" customHeight="1" x14ac:dyDescent="0.3">
      <c r="A310" s="13" t="s">
        <v>628</v>
      </c>
      <c r="B310" s="20">
        <v>798.8</v>
      </c>
      <c r="C310" s="20">
        <f>'repassar 2023'!B310/2</f>
        <v>399.4</v>
      </c>
      <c r="D310" s="21">
        <v>45058</v>
      </c>
      <c r="E310" s="16" t="s">
        <v>629</v>
      </c>
      <c r="F310" s="44" t="s">
        <v>630</v>
      </c>
      <c r="G310" s="23" t="s">
        <v>631</v>
      </c>
      <c r="H310" s="45" t="s">
        <v>632</v>
      </c>
    </row>
    <row r="311" spans="1:8" ht="13.5" customHeight="1" x14ac:dyDescent="0.3">
      <c r="A311" s="13" t="s">
        <v>633</v>
      </c>
      <c r="B311" s="20">
        <v>7719.3</v>
      </c>
      <c r="C311" s="20">
        <f>'repassar 2023'!B311/2</f>
        <v>3859.65</v>
      </c>
      <c r="D311" s="21">
        <v>45128</v>
      </c>
      <c r="E311" s="16" t="s">
        <v>629</v>
      </c>
      <c r="F311" s="44" t="s">
        <v>634</v>
      </c>
      <c r="G311" s="23" t="s">
        <v>635</v>
      </c>
      <c r="H311" s="45" t="s">
        <v>636</v>
      </c>
    </row>
    <row r="312" spans="1:8" ht="13.5" customHeight="1" x14ac:dyDescent="0.3">
      <c r="A312" s="13" t="s">
        <v>637</v>
      </c>
      <c r="B312" s="20">
        <v>793.71</v>
      </c>
      <c r="C312" s="20">
        <f>'repassar 2023'!B312/2</f>
        <v>396.86</v>
      </c>
      <c r="D312" s="46">
        <v>45168</v>
      </c>
      <c r="E312" s="16" t="s">
        <v>629</v>
      </c>
      <c r="F312" s="44" t="s">
        <v>638</v>
      </c>
      <c r="G312" s="23" t="s">
        <v>639</v>
      </c>
      <c r="H312" s="45" t="s">
        <v>632</v>
      </c>
    </row>
    <row r="313" spans="1:8" ht="13.5" customHeight="1" x14ac:dyDescent="0.3">
      <c r="A313" s="13"/>
      <c r="B313" s="20">
        <v>821.65</v>
      </c>
      <c r="C313" s="20">
        <v>410.83</v>
      </c>
      <c r="D313" s="21">
        <v>45254</v>
      </c>
      <c r="E313" s="16" t="s">
        <v>629</v>
      </c>
      <c r="F313" s="44" t="s">
        <v>640</v>
      </c>
      <c r="G313" s="23" t="s">
        <v>641</v>
      </c>
      <c r="H313" s="45" t="s">
        <v>642</v>
      </c>
    </row>
    <row r="314" spans="1:8" ht="13.5" customHeight="1" x14ac:dyDescent="0.3">
      <c r="A314" s="13"/>
      <c r="B314" s="14"/>
      <c r="C314" s="14"/>
      <c r="D314" s="15"/>
      <c r="E314" s="16"/>
      <c r="F314" s="17"/>
      <c r="G314" s="17"/>
      <c r="H314" s="56"/>
    </row>
    <row r="315" spans="1:8" ht="13.5" customHeight="1" x14ac:dyDescent="0.3">
      <c r="A315" s="64" t="s">
        <v>16</v>
      </c>
      <c r="B315" s="30">
        <f>SUM(B310:B314)</f>
        <v>10133.459999999999</v>
      </c>
      <c r="C315" s="50">
        <f>SUM(C310:C314)</f>
        <v>5066.74</v>
      </c>
      <c r="D315" s="22"/>
      <c r="E315" s="27"/>
      <c r="F315" s="27"/>
      <c r="G315" s="27"/>
      <c r="H315" s="82"/>
    </row>
    <row r="316" spans="1:8" ht="13.5" customHeight="1" x14ac:dyDescent="0.3">
      <c r="A316" s="66"/>
      <c r="B316" s="67"/>
      <c r="C316" s="67"/>
      <c r="D316" s="67"/>
      <c r="E316" s="67"/>
      <c r="F316" s="6"/>
      <c r="G316" s="6"/>
      <c r="H316" s="68"/>
    </row>
    <row r="317" spans="1:8" ht="13.5" customHeight="1" x14ac:dyDescent="0.3">
      <c r="A317" s="10" t="s">
        <v>4</v>
      </c>
      <c r="B317" s="11" t="s">
        <v>5</v>
      </c>
      <c r="C317" s="12" t="s">
        <v>6</v>
      </c>
      <c r="D317" s="12" t="s">
        <v>7</v>
      </c>
      <c r="E317" s="12" t="s">
        <v>8</v>
      </c>
      <c r="F317" s="12" t="s">
        <v>9</v>
      </c>
      <c r="G317" s="12" t="s">
        <v>10</v>
      </c>
      <c r="H317" s="10" t="s">
        <v>11</v>
      </c>
    </row>
    <row r="318" spans="1:8" ht="13.5" customHeight="1" x14ac:dyDescent="0.3">
      <c r="A318" s="13" t="s">
        <v>643</v>
      </c>
      <c r="B318" s="37">
        <v>2631.58</v>
      </c>
      <c r="C318" s="37">
        <f>'repassar 2023'!B318/2</f>
        <v>1315.79</v>
      </c>
      <c r="D318" s="21">
        <v>45058</v>
      </c>
      <c r="E318" s="16" t="s">
        <v>644</v>
      </c>
      <c r="F318" s="41" t="s">
        <v>645</v>
      </c>
      <c r="G318" s="42" t="s">
        <v>646</v>
      </c>
      <c r="H318" s="43" t="s">
        <v>25</v>
      </c>
    </row>
    <row r="319" spans="1:8" ht="13.5" customHeight="1" x14ac:dyDescent="0.3">
      <c r="A319" s="13" t="s">
        <v>647</v>
      </c>
      <c r="B319" s="37">
        <v>1786.32</v>
      </c>
      <c r="C319" s="37">
        <f>'repassar 2023'!B319/2</f>
        <v>893.16</v>
      </c>
      <c r="D319" s="21">
        <v>45058</v>
      </c>
      <c r="E319" s="16" t="s">
        <v>644</v>
      </c>
      <c r="F319" s="41" t="s">
        <v>648</v>
      </c>
      <c r="G319" s="42" t="s">
        <v>649</v>
      </c>
      <c r="H319" s="43" t="s">
        <v>650</v>
      </c>
    </row>
    <row r="320" spans="1:8" ht="13.5" customHeight="1" x14ac:dyDescent="0.3">
      <c r="A320" s="13" t="s">
        <v>651</v>
      </c>
      <c r="B320" s="20">
        <v>17230.75</v>
      </c>
      <c r="C320" s="20">
        <f>'repassar 2023'!B320/2</f>
        <v>8615.3799999999992</v>
      </c>
      <c r="D320" s="21">
        <v>45058</v>
      </c>
      <c r="E320" s="16" t="s">
        <v>644</v>
      </c>
      <c r="F320" s="44" t="s">
        <v>652</v>
      </c>
      <c r="G320" s="23" t="s">
        <v>653</v>
      </c>
      <c r="H320" s="45" t="s">
        <v>654</v>
      </c>
    </row>
    <row r="321" spans="1:8" ht="13.5" customHeight="1" x14ac:dyDescent="0.3">
      <c r="A321" s="13"/>
      <c r="B321" s="20">
        <v>2864.36</v>
      </c>
      <c r="C321" s="20">
        <f>'repassar 2023'!B321/2</f>
        <v>1432.18</v>
      </c>
      <c r="D321" s="21">
        <v>45128</v>
      </c>
      <c r="E321" s="16" t="s">
        <v>644</v>
      </c>
      <c r="F321" s="44" t="s">
        <v>655</v>
      </c>
      <c r="G321" s="23" t="s">
        <v>656</v>
      </c>
      <c r="H321" s="45" t="s">
        <v>657</v>
      </c>
    </row>
    <row r="322" spans="1:8" ht="13.5" customHeight="1" x14ac:dyDescent="0.3">
      <c r="A322" s="13"/>
      <c r="B322" s="20">
        <v>1757.19</v>
      </c>
      <c r="C322" s="20">
        <f>'repassar 2023'!B322/2</f>
        <v>878.6</v>
      </c>
      <c r="D322" s="21">
        <v>45128</v>
      </c>
      <c r="E322" s="16" t="s">
        <v>644</v>
      </c>
      <c r="F322" s="44" t="s">
        <v>658</v>
      </c>
      <c r="G322" s="23" t="s">
        <v>659</v>
      </c>
      <c r="H322" s="45" t="s">
        <v>660</v>
      </c>
    </row>
    <row r="323" spans="1:8" ht="13.5" customHeight="1" x14ac:dyDescent="0.3">
      <c r="A323" s="13"/>
      <c r="B323" s="20">
        <v>31038.36</v>
      </c>
      <c r="C323" s="20">
        <f>'repassar 2023'!B323/2</f>
        <v>15519.18</v>
      </c>
      <c r="D323" s="21">
        <v>45254</v>
      </c>
      <c r="E323" s="16" t="s">
        <v>644</v>
      </c>
      <c r="F323" s="44" t="s">
        <v>661</v>
      </c>
      <c r="G323" s="23" t="s">
        <v>662</v>
      </c>
      <c r="H323" s="45" t="s">
        <v>663</v>
      </c>
    </row>
    <row r="324" spans="1:8" ht="13.5" customHeight="1" x14ac:dyDescent="0.3">
      <c r="A324" s="13"/>
      <c r="B324" s="20">
        <v>6578.95</v>
      </c>
      <c r="C324" s="20">
        <f>'repassar 2023'!B324/2</f>
        <v>3289.48</v>
      </c>
      <c r="D324" s="21">
        <v>45254</v>
      </c>
      <c r="E324" s="16" t="s">
        <v>644</v>
      </c>
      <c r="F324" s="44" t="s">
        <v>664</v>
      </c>
      <c r="G324" s="23" t="s">
        <v>665</v>
      </c>
      <c r="H324" s="45" t="s">
        <v>666</v>
      </c>
    </row>
    <row r="325" spans="1:8" ht="13.5" customHeight="1" x14ac:dyDescent="0.3">
      <c r="A325" s="13"/>
      <c r="B325" s="20">
        <v>8288.3700000000008</v>
      </c>
      <c r="C325" s="20">
        <f>'repassar 2023'!B325/2</f>
        <v>4144.1899999999996</v>
      </c>
      <c r="D325" s="21">
        <v>45254</v>
      </c>
      <c r="E325" s="16" t="s">
        <v>644</v>
      </c>
      <c r="F325" s="44" t="s">
        <v>667</v>
      </c>
      <c r="G325" s="23" t="s">
        <v>668</v>
      </c>
      <c r="H325" s="45" t="s">
        <v>35</v>
      </c>
    </row>
    <row r="326" spans="1:8" ht="13.5" customHeight="1" x14ac:dyDescent="0.3">
      <c r="A326" s="13"/>
      <c r="B326" s="20">
        <v>7894.74</v>
      </c>
      <c r="C326" s="20">
        <f>'repassar 2023'!B326/2</f>
        <v>3947.37</v>
      </c>
      <c r="D326" s="21">
        <v>45254</v>
      </c>
      <c r="E326" s="16" t="s">
        <v>644</v>
      </c>
      <c r="F326" s="44" t="s">
        <v>669</v>
      </c>
      <c r="G326" s="23" t="s">
        <v>670</v>
      </c>
      <c r="H326" s="45" t="s">
        <v>671</v>
      </c>
    </row>
    <row r="327" spans="1:8" ht="13.5" customHeight="1" x14ac:dyDescent="0.3">
      <c r="A327" s="13"/>
      <c r="B327" s="25"/>
      <c r="C327" s="26"/>
      <c r="D327" s="46"/>
      <c r="E327" s="81"/>
      <c r="F327" s="27"/>
      <c r="G327" s="27"/>
      <c r="H327" s="28"/>
    </row>
    <row r="328" spans="1:8" ht="13.5" customHeight="1" x14ac:dyDescent="0.3">
      <c r="A328" s="64" t="s">
        <v>16</v>
      </c>
      <c r="B328" s="30">
        <f>SUM(B318:B327)</f>
        <v>80070.62</v>
      </c>
      <c r="C328" s="50">
        <f>SUM(C318:C327)</f>
        <v>40035.33</v>
      </c>
      <c r="D328" s="22"/>
      <c r="E328" s="22"/>
      <c r="F328" s="27"/>
      <c r="G328" s="27"/>
      <c r="H328" s="82"/>
    </row>
    <row r="329" spans="1:8" ht="13.5" customHeight="1" x14ac:dyDescent="0.3">
      <c r="A329" s="66"/>
      <c r="B329" s="67"/>
      <c r="C329" s="67"/>
      <c r="D329" s="67"/>
      <c r="E329" s="67"/>
      <c r="F329" s="6"/>
      <c r="G329" s="6"/>
      <c r="H329" s="68"/>
    </row>
    <row r="330" spans="1:8" ht="13.5" customHeight="1" x14ac:dyDescent="0.3">
      <c r="A330" s="10" t="s">
        <v>4</v>
      </c>
      <c r="B330" s="11" t="s">
        <v>5</v>
      </c>
      <c r="C330" s="12" t="s">
        <v>6</v>
      </c>
      <c r="D330" s="12" t="s">
        <v>7</v>
      </c>
      <c r="E330" s="12" t="s">
        <v>8</v>
      </c>
      <c r="F330" s="12" t="s">
        <v>9</v>
      </c>
      <c r="G330" s="12" t="s">
        <v>10</v>
      </c>
      <c r="H330" s="10" t="s">
        <v>11</v>
      </c>
    </row>
    <row r="331" spans="1:8" ht="13.5" customHeight="1" x14ac:dyDescent="0.3">
      <c r="A331" s="13" t="s">
        <v>672</v>
      </c>
      <c r="B331" s="37"/>
      <c r="C331" s="37"/>
      <c r="D331" s="15"/>
      <c r="E331" s="81"/>
      <c r="F331" s="41"/>
      <c r="G331" s="42"/>
      <c r="H331" s="43"/>
    </row>
    <row r="332" spans="1:8" ht="13.5" customHeight="1" x14ac:dyDescent="0.3">
      <c r="A332" s="79" t="s">
        <v>673</v>
      </c>
      <c r="B332" s="14"/>
      <c r="C332" s="14"/>
      <c r="D332" s="15"/>
      <c r="E332" s="81"/>
      <c r="F332" s="17"/>
      <c r="G332" s="17"/>
      <c r="H332" s="56"/>
    </row>
    <row r="333" spans="1:8" ht="13.5" customHeight="1" x14ac:dyDescent="0.3">
      <c r="A333" s="13" t="s">
        <v>674</v>
      </c>
      <c r="B333" s="14"/>
      <c r="C333" s="14"/>
      <c r="D333" s="15"/>
      <c r="E333" s="16"/>
      <c r="F333" s="17"/>
      <c r="G333" s="17"/>
      <c r="H333" s="56"/>
    </row>
    <row r="334" spans="1:8" ht="13.5" customHeight="1" x14ac:dyDescent="0.3">
      <c r="A334" s="29" t="s">
        <v>16</v>
      </c>
      <c r="B334" s="30">
        <f>SUM('repassar 2023'!B331:B333)</f>
        <v>0</v>
      </c>
      <c r="C334" s="30">
        <f>SUM('repassar 2023'!C331:C333)</f>
        <v>0</v>
      </c>
      <c r="D334" s="22"/>
      <c r="E334" s="22"/>
      <c r="F334" s="27"/>
      <c r="G334" s="27"/>
      <c r="H334" s="82"/>
    </row>
    <row r="335" spans="1:8" ht="13.5" customHeight="1" x14ac:dyDescent="0.3">
      <c r="A335" s="29"/>
      <c r="B335" s="83"/>
      <c r="C335" s="83"/>
      <c r="D335" s="67"/>
      <c r="E335" s="67"/>
      <c r="F335" s="60"/>
      <c r="G335" s="60"/>
      <c r="H335" s="84"/>
    </row>
    <row r="336" spans="1:8" ht="13.5" customHeight="1" x14ac:dyDescent="0.3">
      <c r="A336" s="10" t="s">
        <v>4</v>
      </c>
      <c r="B336" s="11" t="s">
        <v>5</v>
      </c>
      <c r="C336" s="12" t="s">
        <v>6</v>
      </c>
      <c r="D336" s="12" t="s">
        <v>7</v>
      </c>
      <c r="E336" s="12" t="s">
        <v>8</v>
      </c>
      <c r="F336" s="12" t="s">
        <v>9</v>
      </c>
      <c r="G336" s="12" t="s">
        <v>10</v>
      </c>
      <c r="H336" s="10" t="s">
        <v>11</v>
      </c>
    </row>
    <row r="337" spans="1:9" ht="13.5" customHeight="1" x14ac:dyDescent="0.3">
      <c r="A337" s="13" t="s">
        <v>675</v>
      </c>
      <c r="B337" s="37">
        <v>19492.650000000001</v>
      </c>
      <c r="C337" s="37">
        <f>'repassar 2023'!B337/2</f>
        <v>9746.33</v>
      </c>
      <c r="D337" s="21">
        <v>45058</v>
      </c>
      <c r="E337" s="81" t="s">
        <v>676</v>
      </c>
      <c r="F337" s="41" t="s">
        <v>677</v>
      </c>
      <c r="G337" s="42" t="s">
        <v>678</v>
      </c>
      <c r="H337" s="43" t="s">
        <v>339</v>
      </c>
    </row>
    <row r="338" spans="1:9" ht="13.5" customHeight="1" x14ac:dyDescent="0.3">
      <c r="A338" s="13" t="s">
        <v>679</v>
      </c>
      <c r="B338" s="20">
        <v>3073.19</v>
      </c>
      <c r="C338" s="20">
        <f>'repassar 2023'!B338/2</f>
        <v>1536.6</v>
      </c>
      <c r="D338" s="21">
        <v>45058</v>
      </c>
      <c r="E338" s="81" t="s">
        <v>676</v>
      </c>
      <c r="F338" s="44" t="s">
        <v>680</v>
      </c>
      <c r="G338" s="23" t="s">
        <v>681</v>
      </c>
      <c r="H338" s="45" t="s">
        <v>682</v>
      </c>
    </row>
    <row r="339" spans="1:9" ht="13.5" customHeight="1" x14ac:dyDescent="0.3">
      <c r="A339" s="13" t="s">
        <v>683</v>
      </c>
      <c r="B339" s="20">
        <v>15228.76</v>
      </c>
      <c r="C339" s="20">
        <f>'repassar 2023'!B339/2</f>
        <v>7614.38</v>
      </c>
      <c r="D339" s="21">
        <v>45128</v>
      </c>
      <c r="E339" s="81" t="s">
        <v>676</v>
      </c>
      <c r="F339" s="44" t="s">
        <v>684</v>
      </c>
      <c r="G339" s="23" t="s">
        <v>685</v>
      </c>
      <c r="H339" s="45" t="s">
        <v>35</v>
      </c>
    </row>
    <row r="340" spans="1:9" ht="13.5" customHeight="1" x14ac:dyDescent="0.3">
      <c r="A340" s="13"/>
      <c r="B340" s="20">
        <v>840.15</v>
      </c>
      <c r="C340" s="20">
        <v>420.08</v>
      </c>
      <c r="D340" s="21">
        <v>45254</v>
      </c>
      <c r="E340" s="16" t="s">
        <v>676</v>
      </c>
      <c r="F340" s="44" t="s">
        <v>686</v>
      </c>
      <c r="G340" s="23" t="s">
        <v>687</v>
      </c>
      <c r="H340" s="45" t="s">
        <v>688</v>
      </c>
    </row>
    <row r="341" spans="1:9" ht="13.5" customHeight="1" x14ac:dyDescent="0.3">
      <c r="A341" s="13"/>
      <c r="B341" s="14"/>
      <c r="C341" s="14"/>
      <c r="D341" s="15"/>
      <c r="E341" s="16"/>
      <c r="F341" s="17"/>
      <c r="G341" s="17"/>
      <c r="H341" s="56"/>
    </row>
    <row r="342" spans="1:9" ht="13.5" customHeight="1" x14ac:dyDescent="0.3">
      <c r="A342" s="29" t="s">
        <v>16</v>
      </c>
      <c r="B342" s="30">
        <f>SUM(B337:B341)</f>
        <v>38634.75</v>
      </c>
      <c r="C342" s="50">
        <f>SUM(C337:C341)</f>
        <v>19317.39</v>
      </c>
      <c r="D342" s="22"/>
      <c r="E342" s="22"/>
      <c r="F342" s="27"/>
      <c r="G342" s="27"/>
      <c r="H342" s="82"/>
    </row>
    <row r="343" spans="1:9" ht="13.5" customHeight="1" x14ac:dyDescent="0.3">
      <c r="A343" s="66"/>
      <c r="B343" s="67"/>
      <c r="C343" s="67"/>
      <c r="D343" s="67"/>
      <c r="E343" s="67"/>
      <c r="F343" s="6"/>
      <c r="G343" s="6"/>
      <c r="H343" s="68"/>
    </row>
    <row r="344" spans="1:9" ht="13.5" customHeight="1" x14ac:dyDescent="0.3">
      <c r="A344" s="10" t="s">
        <v>4</v>
      </c>
      <c r="B344" s="11" t="s">
        <v>5</v>
      </c>
      <c r="C344" s="12" t="s">
        <v>6</v>
      </c>
      <c r="D344" s="12" t="s">
        <v>7</v>
      </c>
      <c r="E344" s="12" t="s">
        <v>8</v>
      </c>
      <c r="F344" s="12" t="s">
        <v>9</v>
      </c>
      <c r="G344" s="12" t="s">
        <v>10</v>
      </c>
      <c r="H344" s="10" t="s">
        <v>11</v>
      </c>
    </row>
    <row r="345" spans="1:9" ht="13.5" customHeight="1" x14ac:dyDescent="0.3">
      <c r="A345" s="13" t="s">
        <v>689</v>
      </c>
      <c r="B345" s="14"/>
      <c r="C345" s="14"/>
      <c r="D345" s="15"/>
      <c r="E345" s="81" t="s">
        <v>690</v>
      </c>
      <c r="F345" s="17"/>
      <c r="G345" s="17"/>
      <c r="H345" s="56"/>
    </row>
    <row r="346" spans="1:9" ht="13.5" customHeight="1" x14ac:dyDescent="0.3">
      <c r="A346" s="13" t="s">
        <v>691</v>
      </c>
      <c r="B346" s="14"/>
      <c r="C346" s="14"/>
      <c r="D346" s="21"/>
      <c r="E346" s="81"/>
      <c r="F346" s="17"/>
      <c r="G346" s="17"/>
      <c r="H346" s="56"/>
      <c r="I346" s="85"/>
    </row>
    <row r="347" spans="1:9" ht="13.5" customHeight="1" x14ac:dyDescent="0.3">
      <c r="A347" s="13" t="s">
        <v>692</v>
      </c>
      <c r="B347" s="20"/>
      <c r="C347" s="20"/>
      <c r="D347" s="21"/>
      <c r="E347" s="81"/>
      <c r="F347" s="23"/>
      <c r="G347" s="23"/>
      <c r="H347" s="45"/>
      <c r="I347" s="67"/>
    </row>
    <row r="348" spans="1:9" ht="13.5" customHeight="1" x14ac:dyDescent="0.3">
      <c r="A348" s="29" t="s">
        <v>16</v>
      </c>
      <c r="B348" s="30">
        <f>SUM('repassar 2023'!B345:B347)</f>
        <v>0</v>
      </c>
      <c r="C348" s="30">
        <f>SUM('repassar 2023'!C345:C347)</f>
        <v>0</v>
      </c>
      <c r="D348" s="22"/>
      <c r="E348" s="22"/>
      <c r="F348" s="27"/>
      <c r="G348" s="27"/>
      <c r="H348" s="82"/>
    </row>
    <row r="349" spans="1:9" ht="13.5" customHeight="1" x14ac:dyDescent="0.3">
      <c r="A349" s="66"/>
      <c r="B349" s="67"/>
      <c r="C349" s="67"/>
      <c r="D349" s="67"/>
      <c r="E349" s="67"/>
      <c r="F349" s="6"/>
      <c r="G349" s="6"/>
      <c r="H349" s="68"/>
    </row>
    <row r="350" spans="1:9" ht="13.5" customHeight="1" x14ac:dyDescent="0.3">
      <c r="A350" s="10" t="s">
        <v>4</v>
      </c>
      <c r="B350" s="11" t="s">
        <v>5</v>
      </c>
      <c r="C350" s="12" t="s">
        <v>6</v>
      </c>
      <c r="D350" s="12" t="s">
        <v>7</v>
      </c>
      <c r="E350" s="12" t="s">
        <v>8</v>
      </c>
      <c r="F350" s="12" t="s">
        <v>9</v>
      </c>
      <c r="G350" s="12" t="s">
        <v>10</v>
      </c>
      <c r="H350" s="10" t="s">
        <v>11</v>
      </c>
    </row>
    <row r="351" spans="1:9" ht="13.5" customHeight="1" x14ac:dyDescent="0.3">
      <c r="A351" s="13" t="s">
        <v>693</v>
      </c>
      <c r="B351" s="20"/>
      <c r="C351" s="20"/>
      <c r="D351" s="21"/>
      <c r="E351" s="81" t="s">
        <v>694</v>
      </c>
      <c r="F351" s="23"/>
      <c r="G351" s="23"/>
      <c r="H351" s="45"/>
    </row>
    <row r="352" spans="1:9" ht="13.5" customHeight="1" x14ac:dyDescent="0.3">
      <c r="A352" s="13" t="s">
        <v>695</v>
      </c>
      <c r="B352" s="14"/>
      <c r="C352" s="14"/>
      <c r="D352" s="21"/>
      <c r="E352" s="81"/>
      <c r="F352" s="17"/>
      <c r="G352" s="17"/>
      <c r="H352" s="56"/>
    </row>
    <row r="353" spans="1:8" ht="13.5" customHeight="1" x14ac:dyDescent="0.3">
      <c r="A353" s="13" t="s">
        <v>696</v>
      </c>
      <c r="B353" s="14"/>
      <c r="C353" s="14"/>
      <c r="D353" s="21"/>
      <c r="E353" s="81"/>
      <c r="F353" s="17"/>
      <c r="G353" s="17"/>
      <c r="H353" s="56"/>
    </row>
    <row r="354" spans="1:8" ht="13.5" customHeight="1" x14ac:dyDescent="0.3">
      <c r="A354" s="29" t="s">
        <v>16</v>
      </c>
      <c r="B354" s="30">
        <f>SUM('repassar 2023'!B351:B353)</f>
        <v>0</v>
      </c>
      <c r="C354" s="30">
        <f>SUM('repassar 2023'!C351:C353)</f>
        <v>0</v>
      </c>
      <c r="D354" s="22"/>
      <c r="E354" s="22"/>
      <c r="F354" s="27"/>
      <c r="G354" s="27"/>
      <c r="H354" s="82"/>
    </row>
    <row r="355" spans="1:8" ht="13.5" customHeight="1" x14ac:dyDescent="0.3">
      <c r="A355" s="66"/>
      <c r="B355" s="67"/>
      <c r="C355" s="67"/>
      <c r="D355" s="67"/>
      <c r="E355" s="67"/>
      <c r="F355" s="6"/>
      <c r="G355" s="6"/>
      <c r="H355" s="68"/>
    </row>
    <row r="356" spans="1:8" ht="13.5" customHeight="1" x14ac:dyDescent="0.3">
      <c r="A356" s="10" t="s">
        <v>4</v>
      </c>
      <c r="B356" s="11" t="s">
        <v>5</v>
      </c>
      <c r="C356" s="12" t="s">
        <v>6</v>
      </c>
      <c r="D356" s="12" t="s">
        <v>7</v>
      </c>
      <c r="E356" s="12" t="s">
        <v>8</v>
      </c>
      <c r="F356" s="12" t="s">
        <v>9</v>
      </c>
      <c r="G356" s="12" t="s">
        <v>10</v>
      </c>
      <c r="H356" s="10" t="s">
        <v>11</v>
      </c>
    </row>
    <row r="357" spans="1:8" ht="13.5" customHeight="1" x14ac:dyDescent="0.3">
      <c r="A357" s="13" t="s">
        <v>697</v>
      </c>
      <c r="B357" s="20">
        <v>106622.46</v>
      </c>
      <c r="C357" s="20">
        <f>'repassar 2023'!B357/2</f>
        <v>53311.23</v>
      </c>
      <c r="D357" s="21">
        <v>45128</v>
      </c>
      <c r="E357" s="16" t="s">
        <v>698</v>
      </c>
      <c r="F357" s="44" t="s">
        <v>699</v>
      </c>
      <c r="G357" s="23" t="s">
        <v>700</v>
      </c>
      <c r="H357" s="45" t="s">
        <v>701</v>
      </c>
    </row>
    <row r="358" spans="1:8" ht="13.5" customHeight="1" x14ac:dyDescent="0.3">
      <c r="A358" s="13" t="s">
        <v>702</v>
      </c>
      <c r="B358" s="20">
        <v>1795.63</v>
      </c>
      <c r="C358" s="20">
        <f>'repassar 2023'!B358/2</f>
        <v>897.82</v>
      </c>
      <c r="D358" s="21">
        <v>45128</v>
      </c>
      <c r="E358" s="16" t="s">
        <v>698</v>
      </c>
      <c r="F358" s="44" t="s">
        <v>703</v>
      </c>
      <c r="G358" s="23" t="s">
        <v>704</v>
      </c>
      <c r="H358" s="45" t="s">
        <v>705</v>
      </c>
    </row>
    <row r="359" spans="1:8" ht="13.5" customHeight="1" x14ac:dyDescent="0.3">
      <c r="A359" s="13" t="s">
        <v>706</v>
      </c>
      <c r="B359" s="20">
        <v>2631.58</v>
      </c>
      <c r="C359" s="20">
        <f>'repassar 2023'!B359/2</f>
        <v>1315.79</v>
      </c>
      <c r="D359" s="21">
        <v>45128</v>
      </c>
      <c r="E359" s="16" t="s">
        <v>698</v>
      </c>
      <c r="F359" s="44" t="s">
        <v>707</v>
      </c>
      <c r="G359" s="23" t="s">
        <v>708</v>
      </c>
      <c r="H359" s="45" t="s">
        <v>709</v>
      </c>
    </row>
    <row r="360" spans="1:8" ht="13.5" customHeight="1" x14ac:dyDescent="0.3">
      <c r="A360" s="13"/>
      <c r="B360" s="20">
        <v>7894.74</v>
      </c>
      <c r="C360" s="20">
        <f>'repassar 2023'!B360/2</f>
        <v>3947.37</v>
      </c>
      <c r="D360" s="21">
        <v>45128</v>
      </c>
      <c r="E360" s="16" t="s">
        <v>698</v>
      </c>
      <c r="F360" s="44" t="s">
        <v>710</v>
      </c>
      <c r="G360" s="23" t="s">
        <v>711</v>
      </c>
      <c r="H360" s="45" t="s">
        <v>712</v>
      </c>
    </row>
    <row r="361" spans="1:8" ht="13.5" customHeight="1" x14ac:dyDescent="0.3">
      <c r="A361" s="13"/>
      <c r="B361" s="20">
        <v>7544.8</v>
      </c>
      <c r="C361" s="20">
        <f>'repassar 2023'!B361/2</f>
        <v>3772.4</v>
      </c>
      <c r="D361" s="46">
        <v>45168</v>
      </c>
      <c r="E361" s="16" t="s">
        <v>698</v>
      </c>
      <c r="F361" s="44" t="s">
        <v>713</v>
      </c>
      <c r="G361" s="23" t="s">
        <v>714</v>
      </c>
      <c r="H361" s="45" t="s">
        <v>715</v>
      </c>
    </row>
    <row r="362" spans="1:8" ht="13.5" customHeight="1" x14ac:dyDescent="0.3">
      <c r="A362" s="13"/>
      <c r="B362" s="20">
        <v>5614.04</v>
      </c>
      <c r="C362" s="20">
        <f>'repassar 2023'!B362/2</f>
        <v>2807.02</v>
      </c>
      <c r="D362" s="46">
        <v>45168</v>
      </c>
      <c r="E362" s="16" t="s">
        <v>698</v>
      </c>
      <c r="F362" s="44" t="s">
        <v>716</v>
      </c>
      <c r="G362" s="23" t="s">
        <v>717</v>
      </c>
      <c r="H362" s="45" t="s">
        <v>718</v>
      </c>
    </row>
    <row r="363" spans="1:8" ht="13.5" customHeight="1" x14ac:dyDescent="0.3">
      <c r="A363" s="13"/>
      <c r="B363" s="20">
        <v>72261.5</v>
      </c>
      <c r="C363" s="20">
        <f>'repassar 2023'!B363/2</f>
        <v>36130.75</v>
      </c>
      <c r="D363" s="21">
        <v>45254</v>
      </c>
      <c r="E363" s="16" t="s">
        <v>698</v>
      </c>
      <c r="F363" s="44" t="s">
        <v>719</v>
      </c>
      <c r="G363" s="23" t="s">
        <v>720</v>
      </c>
      <c r="H363" s="45" t="s">
        <v>721</v>
      </c>
    </row>
    <row r="364" spans="1:8" ht="13.5" customHeight="1" x14ac:dyDescent="0.3">
      <c r="A364" s="13"/>
      <c r="B364" s="20">
        <v>4237.97</v>
      </c>
      <c r="C364" s="20">
        <f>'repassar 2023'!B364/2</f>
        <v>2118.9899999999998</v>
      </c>
      <c r="D364" s="21">
        <v>45254</v>
      </c>
      <c r="E364" s="16" t="s">
        <v>698</v>
      </c>
      <c r="F364" s="44" t="s">
        <v>722</v>
      </c>
      <c r="G364" s="23" t="s">
        <v>723</v>
      </c>
      <c r="H364" s="45" t="s">
        <v>724</v>
      </c>
    </row>
    <row r="365" spans="1:8" ht="13.5" customHeight="1" x14ac:dyDescent="0.3">
      <c r="A365" s="13"/>
      <c r="B365" s="20"/>
      <c r="C365" s="20"/>
      <c r="D365" s="21"/>
      <c r="E365" s="16"/>
      <c r="F365" s="23"/>
      <c r="G365" s="23"/>
      <c r="H365" s="45"/>
    </row>
    <row r="366" spans="1:8" ht="13.5" customHeight="1" x14ac:dyDescent="0.3">
      <c r="A366" s="29" t="s">
        <v>16</v>
      </c>
      <c r="B366" s="30">
        <f>SUM(B357:B365)</f>
        <v>208602.72</v>
      </c>
      <c r="C366" s="50">
        <f>SUM(C357:C365)</f>
        <v>104301.37</v>
      </c>
      <c r="D366" s="22"/>
      <c r="E366" s="22"/>
      <c r="F366" s="27"/>
      <c r="G366" s="27"/>
      <c r="H366" s="82"/>
    </row>
    <row r="367" spans="1:8" ht="13.5" customHeight="1" x14ac:dyDescent="0.3">
      <c r="A367" s="66"/>
      <c r="B367" s="67"/>
      <c r="C367" s="67"/>
      <c r="D367" s="67"/>
      <c r="E367" s="67"/>
      <c r="F367" s="6"/>
      <c r="G367" s="6"/>
      <c r="H367" s="68"/>
    </row>
    <row r="368" spans="1:8" ht="13.5" customHeight="1" x14ac:dyDescent="0.3">
      <c r="A368" s="10" t="s">
        <v>4</v>
      </c>
      <c r="B368" s="11" t="s">
        <v>5</v>
      </c>
      <c r="C368" s="12" t="s">
        <v>6</v>
      </c>
      <c r="D368" s="12" t="s">
        <v>7</v>
      </c>
      <c r="E368" s="12" t="s">
        <v>8</v>
      </c>
      <c r="F368" s="12" t="s">
        <v>9</v>
      </c>
      <c r="G368" s="12" t="s">
        <v>10</v>
      </c>
      <c r="H368" s="10" t="s">
        <v>11</v>
      </c>
    </row>
    <row r="369" spans="1:8" ht="13.5" customHeight="1" x14ac:dyDescent="0.3">
      <c r="A369" s="13" t="s">
        <v>725</v>
      </c>
      <c r="B369" s="37">
        <v>1299.95</v>
      </c>
      <c r="C369" s="37">
        <f>'repassar 2023'!B369/2</f>
        <v>649.98</v>
      </c>
      <c r="D369" s="21">
        <v>45058</v>
      </c>
      <c r="E369" s="16" t="s">
        <v>726</v>
      </c>
      <c r="F369" s="41" t="s">
        <v>727</v>
      </c>
      <c r="G369" s="42" t="s">
        <v>728</v>
      </c>
      <c r="H369" s="43" t="s">
        <v>729</v>
      </c>
    </row>
    <row r="370" spans="1:8" ht="13.5" customHeight="1" x14ac:dyDescent="0.3">
      <c r="A370" s="13" t="s">
        <v>730</v>
      </c>
      <c r="B370" s="37">
        <v>55628.55</v>
      </c>
      <c r="C370" s="37">
        <f>'repassar 2023'!B370/2</f>
        <v>27814.28</v>
      </c>
      <c r="D370" s="21">
        <v>45058</v>
      </c>
      <c r="E370" s="16" t="s">
        <v>726</v>
      </c>
      <c r="F370" s="41" t="s">
        <v>731</v>
      </c>
      <c r="G370" s="42" t="s">
        <v>732</v>
      </c>
      <c r="H370" s="43" t="s">
        <v>227</v>
      </c>
    </row>
    <row r="371" spans="1:8" ht="13.5" customHeight="1" x14ac:dyDescent="0.3">
      <c r="A371" s="13" t="s">
        <v>733</v>
      </c>
      <c r="B371" s="37">
        <v>32485.98</v>
      </c>
      <c r="C371" s="37">
        <f>'repassar 2023'!B371/2</f>
        <v>16242.99</v>
      </c>
      <c r="D371" s="21">
        <v>45058</v>
      </c>
      <c r="E371" s="16" t="s">
        <v>726</v>
      </c>
      <c r="F371" s="41" t="s">
        <v>734</v>
      </c>
      <c r="G371" s="42" t="s">
        <v>735</v>
      </c>
      <c r="H371" s="43" t="s">
        <v>227</v>
      </c>
    </row>
    <row r="372" spans="1:8" ht="13.5" customHeight="1" x14ac:dyDescent="0.3">
      <c r="A372" s="13"/>
      <c r="B372" s="37">
        <v>912.99</v>
      </c>
      <c r="C372" s="37">
        <f>'repassar 2023'!B372/2</f>
        <v>456.5</v>
      </c>
      <c r="D372" s="21">
        <v>45058</v>
      </c>
      <c r="E372" s="16" t="s">
        <v>726</v>
      </c>
      <c r="F372" s="41" t="s">
        <v>736</v>
      </c>
      <c r="G372" s="42" t="s">
        <v>737</v>
      </c>
      <c r="H372" s="43" t="s">
        <v>738</v>
      </c>
    </row>
    <row r="373" spans="1:8" ht="13.5" customHeight="1" x14ac:dyDescent="0.3">
      <c r="A373" s="13"/>
      <c r="B373" s="20">
        <v>4511.28</v>
      </c>
      <c r="C373" s="20">
        <v>2255.64</v>
      </c>
      <c r="D373" s="21">
        <v>45254</v>
      </c>
      <c r="E373" s="16" t="s">
        <v>726</v>
      </c>
      <c r="F373" s="44" t="s">
        <v>739</v>
      </c>
      <c r="G373" s="23" t="s">
        <v>740</v>
      </c>
      <c r="H373" s="45" t="s">
        <v>741</v>
      </c>
    </row>
    <row r="374" spans="1:8" ht="13.5" customHeight="1" x14ac:dyDescent="0.3">
      <c r="A374" s="13"/>
      <c r="B374" s="20"/>
      <c r="C374" s="20"/>
      <c r="D374" s="21"/>
      <c r="E374" s="27"/>
      <c r="F374" s="23"/>
      <c r="G374" s="23"/>
      <c r="H374" s="45"/>
    </row>
    <row r="375" spans="1:8" ht="13.5" customHeight="1" x14ac:dyDescent="0.3">
      <c r="A375" s="29" t="s">
        <v>16</v>
      </c>
      <c r="B375" s="30">
        <f>SUM(B369:B374)</f>
        <v>94838.75</v>
      </c>
      <c r="C375" s="50">
        <f>SUM(C369:C374)</f>
        <v>47419.39</v>
      </c>
      <c r="D375" s="22"/>
      <c r="E375" s="22"/>
      <c r="F375" s="27"/>
      <c r="G375" s="27"/>
      <c r="H375" s="82"/>
    </row>
    <row r="376" spans="1:8" ht="13.5" customHeight="1" x14ac:dyDescent="0.3">
      <c r="A376" s="66"/>
      <c r="B376" s="67"/>
      <c r="C376" s="67"/>
      <c r="D376" s="67"/>
      <c r="E376" s="67"/>
      <c r="F376" s="6"/>
      <c r="G376" s="6"/>
      <c r="H376" s="68"/>
    </row>
    <row r="377" spans="1:8" ht="13.5" customHeight="1" x14ac:dyDescent="0.3">
      <c r="A377" s="10" t="s">
        <v>4</v>
      </c>
      <c r="B377" s="11" t="s">
        <v>5</v>
      </c>
      <c r="C377" s="12" t="s">
        <v>6</v>
      </c>
      <c r="D377" s="12" t="s">
        <v>7</v>
      </c>
      <c r="E377" s="12" t="s">
        <v>8</v>
      </c>
      <c r="F377" s="12" t="s">
        <v>9</v>
      </c>
      <c r="G377" s="12" t="s">
        <v>10</v>
      </c>
      <c r="H377" s="10" t="s">
        <v>11</v>
      </c>
    </row>
    <row r="378" spans="1:8" ht="13.5" customHeight="1" x14ac:dyDescent="0.3">
      <c r="A378" s="13" t="s">
        <v>742</v>
      </c>
      <c r="B378" s="37">
        <v>32700.93</v>
      </c>
      <c r="C378" s="37">
        <f>'repassar 2023'!B378/2</f>
        <v>16350.47</v>
      </c>
      <c r="D378" s="21">
        <v>45058</v>
      </c>
      <c r="E378" s="16" t="s">
        <v>743</v>
      </c>
      <c r="F378" s="41" t="s">
        <v>744</v>
      </c>
      <c r="G378" s="42" t="s">
        <v>745</v>
      </c>
      <c r="H378" s="43" t="s">
        <v>746</v>
      </c>
    </row>
    <row r="379" spans="1:8" ht="13.5" customHeight="1" x14ac:dyDescent="0.3">
      <c r="A379" s="13" t="s">
        <v>747</v>
      </c>
      <c r="B379" s="37">
        <v>24021.599999999999</v>
      </c>
      <c r="C379" s="37">
        <f>'repassar 2023'!B379/2</f>
        <v>12010.8</v>
      </c>
      <c r="D379" s="21">
        <v>45058</v>
      </c>
      <c r="E379" s="16" t="s">
        <v>743</v>
      </c>
      <c r="F379" s="41" t="s">
        <v>748</v>
      </c>
      <c r="G379" s="42" t="s">
        <v>749</v>
      </c>
      <c r="H379" s="43" t="s">
        <v>750</v>
      </c>
    </row>
    <row r="380" spans="1:8" ht="13.5" customHeight="1" x14ac:dyDescent="0.3">
      <c r="A380" s="13" t="s">
        <v>751</v>
      </c>
      <c r="B380" s="37">
        <v>1128.18</v>
      </c>
      <c r="C380" s="37">
        <f>'repassar 2023'!B380/2</f>
        <v>564.09</v>
      </c>
      <c r="D380" s="21">
        <v>45058</v>
      </c>
      <c r="E380" s="16" t="s">
        <v>743</v>
      </c>
      <c r="F380" s="41" t="s">
        <v>752</v>
      </c>
      <c r="G380" s="42" t="s">
        <v>753</v>
      </c>
      <c r="H380" s="43" t="s">
        <v>754</v>
      </c>
    </row>
    <row r="381" spans="1:8" ht="13.5" customHeight="1" x14ac:dyDescent="0.3">
      <c r="A381" s="13"/>
      <c r="B381" s="20">
        <v>10974.73</v>
      </c>
      <c r="C381" s="20">
        <f>'repassar 2023'!B381/2</f>
        <v>5487.37</v>
      </c>
      <c r="D381" s="21">
        <v>45254</v>
      </c>
      <c r="E381" s="16" t="s">
        <v>743</v>
      </c>
      <c r="F381" s="44" t="s">
        <v>755</v>
      </c>
      <c r="G381" s="23" t="s">
        <v>756</v>
      </c>
      <c r="H381" s="45" t="s">
        <v>25</v>
      </c>
    </row>
    <row r="382" spans="1:8" ht="13.5" customHeight="1" x14ac:dyDescent="0.3">
      <c r="A382" s="13"/>
      <c r="B382" s="25"/>
      <c r="C382" s="26"/>
      <c r="D382" s="46"/>
      <c r="E382" s="27"/>
      <c r="F382" s="17"/>
      <c r="G382" s="27"/>
      <c r="H382" s="28"/>
    </row>
    <row r="383" spans="1:8" ht="13.5" customHeight="1" x14ac:dyDescent="0.3">
      <c r="A383" s="29" t="s">
        <v>16</v>
      </c>
      <c r="B383" s="52">
        <f>SUM(B378:B382)</f>
        <v>68825.440000000002</v>
      </c>
      <c r="C383" s="53">
        <f>SUM(C378:C382)</f>
        <v>34412.730000000003</v>
      </c>
      <c r="D383" s="22"/>
      <c r="E383" s="25"/>
      <c r="F383" s="27"/>
      <c r="G383" s="27"/>
      <c r="H383" s="28"/>
    </row>
    <row r="384" spans="1:8" ht="13.5" customHeight="1" x14ac:dyDescent="0.3">
      <c r="A384" s="13"/>
      <c r="B384" s="59"/>
      <c r="C384" s="86"/>
      <c r="D384" s="86"/>
      <c r="E384" s="86"/>
      <c r="F384" s="60"/>
      <c r="G384" s="60"/>
      <c r="H384" s="13"/>
    </row>
    <row r="385" spans="1:8" ht="13.5" customHeight="1" x14ac:dyDescent="0.3">
      <c r="A385" s="10" t="s">
        <v>4</v>
      </c>
      <c r="B385" s="11" t="s">
        <v>5</v>
      </c>
      <c r="C385" s="12" t="s">
        <v>6</v>
      </c>
      <c r="D385" s="12" t="s">
        <v>7</v>
      </c>
      <c r="E385" s="12" t="s">
        <v>8</v>
      </c>
      <c r="F385" s="12" t="s">
        <v>9</v>
      </c>
      <c r="G385" s="12" t="s">
        <v>10</v>
      </c>
      <c r="H385" s="10" t="s">
        <v>11</v>
      </c>
    </row>
    <row r="386" spans="1:8" ht="13.5" customHeight="1" x14ac:dyDescent="0.3">
      <c r="A386" s="13" t="s">
        <v>757</v>
      </c>
      <c r="B386" s="14"/>
      <c r="C386" s="14"/>
      <c r="D386" s="15"/>
      <c r="E386" s="16" t="s">
        <v>758</v>
      </c>
      <c r="F386" s="15"/>
      <c r="G386" s="17"/>
      <c r="H386" s="56"/>
    </row>
    <row r="387" spans="1:8" ht="13.5" customHeight="1" x14ac:dyDescent="0.3">
      <c r="A387" s="13" t="s">
        <v>759</v>
      </c>
      <c r="B387" s="20"/>
      <c r="C387" s="20"/>
      <c r="D387" s="21"/>
      <c r="E387" s="27"/>
      <c r="F387" s="23"/>
      <c r="G387" s="23"/>
      <c r="H387" s="45"/>
    </row>
    <row r="388" spans="1:8" ht="13.5" customHeight="1" x14ac:dyDescent="0.3">
      <c r="A388" s="13" t="s">
        <v>751</v>
      </c>
      <c r="B388" s="20"/>
      <c r="C388" s="20"/>
      <c r="D388" s="21"/>
      <c r="E388" s="81"/>
      <c r="F388" s="23"/>
      <c r="G388" s="23"/>
      <c r="H388" s="45"/>
    </row>
    <row r="389" spans="1:8" ht="13.5" customHeight="1" x14ac:dyDescent="0.3">
      <c r="A389" s="29" t="s">
        <v>16</v>
      </c>
      <c r="B389" s="30">
        <f>SUM('repassar 2023'!B386:B387)</f>
        <v>0</v>
      </c>
      <c r="C389" s="30">
        <f>SUM('repassar 2023'!C386:C387)</f>
        <v>0</v>
      </c>
      <c r="D389" s="22"/>
      <c r="E389" s="81"/>
      <c r="F389" s="27"/>
      <c r="G389" s="27"/>
      <c r="H389" s="82"/>
    </row>
    <row r="390" spans="1:8" ht="14.25" customHeight="1" x14ac:dyDescent="0.3">
      <c r="A390" s="13"/>
      <c r="B390" s="59"/>
      <c r="C390" s="86"/>
      <c r="D390" s="86"/>
      <c r="E390" s="86"/>
      <c r="F390" s="60"/>
      <c r="G390" s="60"/>
      <c r="H390" s="13"/>
    </row>
    <row r="391" spans="1:8" ht="14.25" customHeight="1" x14ac:dyDescent="0.3">
      <c r="A391" s="10" t="s">
        <v>4</v>
      </c>
      <c r="B391" s="11" t="s">
        <v>5</v>
      </c>
      <c r="C391" s="12" t="s">
        <v>6</v>
      </c>
      <c r="D391" s="12" t="s">
        <v>7</v>
      </c>
      <c r="E391" s="12" t="s">
        <v>8</v>
      </c>
      <c r="F391" s="12" t="s">
        <v>9</v>
      </c>
      <c r="G391" s="12" t="s">
        <v>10</v>
      </c>
      <c r="H391" s="10" t="s">
        <v>11</v>
      </c>
    </row>
    <row r="392" spans="1:8" ht="14.25" customHeight="1" x14ac:dyDescent="0.3">
      <c r="A392" s="13" t="s">
        <v>760</v>
      </c>
      <c r="B392" s="87">
        <v>4320.12</v>
      </c>
      <c r="C392" s="87">
        <f>'repassar 2023'!B392/2</f>
        <v>2160.06</v>
      </c>
      <c r="D392" s="88">
        <v>45131</v>
      </c>
      <c r="E392" s="89" t="s">
        <v>761</v>
      </c>
      <c r="F392" s="90" t="s">
        <v>762</v>
      </c>
      <c r="G392" s="91" t="s">
        <v>763</v>
      </c>
      <c r="H392" s="92" t="s">
        <v>764</v>
      </c>
    </row>
    <row r="393" spans="1:8" ht="14.25" customHeight="1" x14ac:dyDescent="0.3">
      <c r="A393" s="13" t="s">
        <v>765</v>
      </c>
      <c r="B393" s="20"/>
      <c r="C393" s="20"/>
      <c r="D393" s="21"/>
      <c r="E393" s="27"/>
      <c r="F393" s="23"/>
      <c r="G393" s="23"/>
      <c r="H393" s="45"/>
    </row>
    <row r="394" spans="1:8" ht="14.25" customHeight="1" x14ac:dyDescent="0.3">
      <c r="A394" s="13" t="s">
        <v>766</v>
      </c>
      <c r="B394" s="20"/>
      <c r="C394" s="20"/>
      <c r="D394" s="21"/>
      <c r="E394" s="81"/>
      <c r="F394" s="23"/>
      <c r="G394" s="23"/>
      <c r="H394" s="45"/>
    </row>
    <row r="395" spans="1:8" ht="14.25" customHeight="1" x14ac:dyDescent="0.3">
      <c r="A395" s="29" t="s">
        <v>16</v>
      </c>
      <c r="B395" s="30">
        <f>SUM(B392:B394)</f>
        <v>4320.12</v>
      </c>
      <c r="C395" s="50">
        <f>SUM(C392:C394)</f>
        <v>2160.06</v>
      </c>
      <c r="D395" s="22"/>
      <c r="E395" s="22"/>
      <c r="F395" s="27"/>
      <c r="G395" s="27"/>
      <c r="H395" s="82"/>
    </row>
    <row r="396" spans="1:8" ht="14.25" customHeight="1" x14ac:dyDescent="0.3">
      <c r="A396" s="29"/>
      <c r="B396" s="83"/>
      <c r="C396" s="83"/>
      <c r="D396" s="67"/>
      <c r="E396" s="67"/>
      <c r="F396" s="60"/>
      <c r="G396" s="60"/>
      <c r="H396" s="84"/>
    </row>
    <row r="397" spans="1:8" ht="14.25" customHeight="1" x14ac:dyDescent="0.3">
      <c r="A397" s="10" t="s">
        <v>4</v>
      </c>
      <c r="B397" s="11" t="s">
        <v>5</v>
      </c>
      <c r="C397" s="12" t="s">
        <v>6</v>
      </c>
      <c r="D397" s="12" t="s">
        <v>7</v>
      </c>
      <c r="E397" s="12" t="s">
        <v>8</v>
      </c>
      <c r="F397" s="12" t="s">
        <v>9</v>
      </c>
      <c r="G397" s="12" t="s">
        <v>10</v>
      </c>
      <c r="H397" s="10" t="s">
        <v>11</v>
      </c>
    </row>
    <row r="398" spans="1:8" ht="14.25" customHeight="1" x14ac:dyDescent="0.3">
      <c r="A398" s="13" t="s">
        <v>767</v>
      </c>
      <c r="B398" s="87">
        <v>1090.2</v>
      </c>
      <c r="C398" s="87">
        <f>'repassar 2023'!B398/2</f>
        <v>545.1</v>
      </c>
      <c r="D398" s="93">
        <v>45132</v>
      </c>
      <c r="E398" s="89" t="s">
        <v>768</v>
      </c>
      <c r="F398" s="90" t="s">
        <v>769</v>
      </c>
      <c r="G398" s="91" t="s">
        <v>770</v>
      </c>
      <c r="H398" s="92" t="s">
        <v>771</v>
      </c>
    </row>
    <row r="399" spans="1:8" ht="14.25" customHeight="1" x14ac:dyDescent="0.3">
      <c r="A399" s="13"/>
      <c r="B399" s="20"/>
      <c r="C399" s="20"/>
      <c r="D399" s="21"/>
      <c r="E399" s="27"/>
      <c r="F399" s="23"/>
      <c r="G399" s="23"/>
      <c r="H399" s="45"/>
    </row>
    <row r="400" spans="1:8" ht="14.25" customHeight="1" x14ac:dyDescent="0.3">
      <c r="A400" s="13"/>
      <c r="B400" s="20"/>
      <c r="C400" s="20"/>
      <c r="D400" s="21"/>
      <c r="E400" s="81"/>
      <c r="F400" s="23"/>
      <c r="G400" s="23"/>
      <c r="H400" s="45"/>
    </row>
    <row r="401" spans="1:9" ht="14.25" customHeight="1" x14ac:dyDescent="0.3">
      <c r="A401" s="29" t="s">
        <v>16</v>
      </c>
      <c r="B401" s="30">
        <f>SUM(B398:B400)</f>
        <v>1090.2</v>
      </c>
      <c r="C401" s="50">
        <f>SUM(C398:C400)</f>
        <v>545.1</v>
      </c>
      <c r="D401" s="22"/>
      <c r="E401" s="81"/>
      <c r="F401" s="27"/>
      <c r="G401" s="27"/>
      <c r="H401" s="82"/>
    </row>
    <row r="402" spans="1:9" ht="14.25" customHeight="1" x14ac:dyDescent="0.3">
      <c r="A402" s="29"/>
      <c r="B402" s="83"/>
      <c r="C402" s="83"/>
      <c r="D402" s="67"/>
      <c r="E402" s="67"/>
      <c r="F402" s="60"/>
      <c r="G402" s="60"/>
      <c r="H402" s="84"/>
    </row>
    <row r="403" spans="1:9" ht="13.5" customHeight="1" x14ac:dyDescent="0.3">
      <c r="A403" s="10" t="s">
        <v>4</v>
      </c>
      <c r="B403" s="11" t="s">
        <v>5</v>
      </c>
      <c r="C403" s="12" t="s">
        <v>6</v>
      </c>
      <c r="D403" s="12" t="s">
        <v>7</v>
      </c>
      <c r="E403" s="12" t="s">
        <v>8</v>
      </c>
      <c r="F403" s="12" t="s">
        <v>9</v>
      </c>
      <c r="G403" s="12" t="s">
        <v>10</v>
      </c>
      <c r="H403" s="10" t="s">
        <v>11</v>
      </c>
    </row>
    <row r="404" spans="1:9" ht="13.5" customHeight="1" x14ac:dyDescent="0.3">
      <c r="A404" s="13" t="s">
        <v>772</v>
      </c>
      <c r="B404" s="37">
        <v>1331.86</v>
      </c>
      <c r="C404" s="37">
        <f>'repassar 2023'!B404/2</f>
        <v>665.93</v>
      </c>
      <c r="D404" s="15">
        <v>45063</v>
      </c>
      <c r="E404" s="16" t="s">
        <v>773</v>
      </c>
      <c r="F404" s="41" t="s">
        <v>774</v>
      </c>
      <c r="G404" s="42" t="s">
        <v>775</v>
      </c>
      <c r="H404" s="43" t="s">
        <v>776</v>
      </c>
    </row>
    <row r="405" spans="1:9" ht="13.5" customHeight="1" x14ac:dyDescent="0.3">
      <c r="A405" s="79" t="s">
        <v>777</v>
      </c>
      <c r="B405" s="87">
        <v>4769.5200000000004</v>
      </c>
      <c r="C405" s="87">
        <f>'repassar 2023'!B405/2</f>
        <v>2384.7600000000002</v>
      </c>
      <c r="D405" s="93">
        <v>45128</v>
      </c>
      <c r="E405" s="89" t="s">
        <v>773</v>
      </c>
      <c r="F405" s="90" t="s">
        <v>778</v>
      </c>
      <c r="G405" s="91" t="s">
        <v>779</v>
      </c>
      <c r="H405" s="92" t="s">
        <v>776</v>
      </c>
    </row>
    <row r="406" spans="1:9" ht="13.5" customHeight="1" x14ac:dyDescent="0.3">
      <c r="A406" s="13" t="s">
        <v>780</v>
      </c>
      <c r="B406" s="20"/>
      <c r="C406" s="20"/>
      <c r="D406" s="21"/>
      <c r="E406" s="81"/>
      <c r="F406" s="23"/>
      <c r="G406" s="23"/>
      <c r="H406" s="45"/>
    </row>
    <row r="407" spans="1:9" ht="13.5" customHeight="1" x14ac:dyDescent="0.3">
      <c r="A407" s="13" t="s">
        <v>781</v>
      </c>
      <c r="B407" s="20"/>
      <c r="C407" s="20"/>
      <c r="D407" s="21"/>
      <c r="E407" s="81"/>
      <c r="F407" s="23"/>
      <c r="G407" s="23"/>
      <c r="H407" s="45"/>
    </row>
    <row r="408" spans="1:9" ht="13.5" customHeight="1" x14ac:dyDescent="0.3">
      <c r="A408" s="29" t="s">
        <v>16</v>
      </c>
      <c r="B408" s="30">
        <f>SUM(B404:B407)</f>
        <v>6101.38</v>
      </c>
      <c r="C408" s="50">
        <f>SUM(C404:C407)</f>
        <v>3050.69</v>
      </c>
      <c r="D408" s="22"/>
      <c r="E408" s="22"/>
      <c r="F408" s="27"/>
      <c r="G408" s="27"/>
      <c r="H408" s="82"/>
    </row>
    <row r="409" spans="1:9" ht="13.5" customHeight="1" x14ac:dyDescent="0.3">
      <c r="A409" s="13"/>
      <c r="B409" s="59"/>
      <c r="C409" s="86"/>
      <c r="D409" s="86"/>
      <c r="E409" s="86"/>
      <c r="F409" s="60"/>
      <c r="G409" s="60"/>
      <c r="H409" s="13"/>
    </row>
    <row r="410" spans="1:9" ht="13.5" customHeight="1" x14ac:dyDescent="0.3">
      <c r="A410" s="13"/>
      <c r="B410" s="59"/>
      <c r="C410" s="86"/>
      <c r="D410" s="86"/>
      <c r="E410" s="86"/>
      <c r="F410" s="60"/>
      <c r="G410" s="60"/>
      <c r="H410" s="13"/>
    </row>
    <row r="411" spans="1:9" ht="13.5" customHeight="1" x14ac:dyDescent="0.3">
      <c r="A411" s="10" t="s">
        <v>4</v>
      </c>
      <c r="B411" s="11" t="s">
        <v>5</v>
      </c>
      <c r="C411" s="12" t="s">
        <v>6</v>
      </c>
      <c r="D411" s="12" t="s">
        <v>7</v>
      </c>
      <c r="E411" s="12" t="s">
        <v>8</v>
      </c>
      <c r="F411" s="12" t="s">
        <v>9</v>
      </c>
      <c r="G411" s="12" t="s">
        <v>10</v>
      </c>
      <c r="H411" s="10" t="s">
        <v>11</v>
      </c>
      <c r="I411" s="94"/>
    </row>
    <row r="412" spans="1:9" ht="13.5" customHeight="1" x14ac:dyDescent="0.3">
      <c r="A412" s="13" t="s">
        <v>782</v>
      </c>
      <c r="B412" s="37">
        <v>1241.8599999999999</v>
      </c>
      <c r="C412" s="37">
        <f>'repassar 2023'!B412/2</f>
        <v>620.92999999999995</v>
      </c>
      <c r="D412" s="21">
        <v>45058</v>
      </c>
      <c r="E412" s="16" t="s">
        <v>783</v>
      </c>
      <c r="F412" s="41" t="s">
        <v>784</v>
      </c>
      <c r="G412" s="42" t="s">
        <v>785</v>
      </c>
      <c r="H412" s="43" t="s">
        <v>786</v>
      </c>
      <c r="I412" s="94"/>
    </row>
    <row r="413" spans="1:9" ht="13.5" customHeight="1" x14ac:dyDescent="0.3">
      <c r="A413" s="13" t="s">
        <v>787</v>
      </c>
      <c r="B413" s="36">
        <v>9163.7099999999991</v>
      </c>
      <c r="C413" s="37">
        <f>'repassar 2023'!B413/2</f>
        <v>4581.8599999999997</v>
      </c>
      <c r="D413" s="21">
        <v>45058</v>
      </c>
      <c r="E413" s="16" t="s">
        <v>783</v>
      </c>
      <c r="F413" s="38" t="s">
        <v>788</v>
      </c>
      <c r="G413" s="39" t="s">
        <v>789</v>
      </c>
      <c r="H413" s="40" t="s">
        <v>790</v>
      </c>
      <c r="I413" s="94"/>
    </row>
    <row r="414" spans="1:9" ht="13.5" customHeight="1" x14ac:dyDescent="0.3">
      <c r="A414" s="13" t="s">
        <v>791</v>
      </c>
      <c r="B414" s="20">
        <v>1353.26</v>
      </c>
      <c r="C414" s="20">
        <f>'repassar 2023'!B414/2</f>
        <v>676.63</v>
      </c>
      <c r="D414" s="21">
        <v>45058</v>
      </c>
      <c r="E414" s="16" t="s">
        <v>783</v>
      </c>
      <c r="F414" s="44" t="s">
        <v>792</v>
      </c>
      <c r="G414" s="23" t="s">
        <v>793</v>
      </c>
      <c r="H414" s="45" t="s">
        <v>794</v>
      </c>
      <c r="I414" s="94"/>
    </row>
    <row r="415" spans="1:9" ht="13.5" customHeight="1" x14ac:dyDescent="0.3">
      <c r="A415" s="13"/>
      <c r="B415" s="54">
        <v>469089.4</v>
      </c>
      <c r="C415" s="20">
        <f>'repassar 2023'!B415/2</f>
        <v>234544.7</v>
      </c>
      <c r="D415" s="21">
        <v>45128</v>
      </c>
      <c r="E415" s="16" t="s">
        <v>783</v>
      </c>
      <c r="F415" s="62" t="s">
        <v>795</v>
      </c>
      <c r="G415" s="55" t="s">
        <v>796</v>
      </c>
      <c r="H415" s="24" t="s">
        <v>797</v>
      </c>
      <c r="I415" s="94"/>
    </row>
    <row r="416" spans="1:9" ht="13.5" customHeight="1" x14ac:dyDescent="0.3">
      <c r="A416" s="13"/>
      <c r="B416" s="54">
        <v>6064.49</v>
      </c>
      <c r="C416" s="20">
        <f>'repassar 2023'!B416/2</f>
        <v>3032.25</v>
      </c>
      <c r="D416" s="21">
        <v>45128</v>
      </c>
      <c r="E416" s="16" t="s">
        <v>783</v>
      </c>
      <c r="F416" s="62" t="s">
        <v>798</v>
      </c>
      <c r="G416" s="55" t="s">
        <v>799</v>
      </c>
      <c r="H416" s="24" t="s">
        <v>800</v>
      </c>
      <c r="I416" s="94"/>
    </row>
    <row r="417" spans="1:9" ht="13.5" customHeight="1" x14ac:dyDescent="0.3">
      <c r="A417" s="13"/>
      <c r="B417" s="54">
        <v>1754.39</v>
      </c>
      <c r="C417" s="20">
        <f>'repassar 2023'!B417/2</f>
        <v>877.2</v>
      </c>
      <c r="D417" s="21">
        <v>45128</v>
      </c>
      <c r="E417" s="16" t="s">
        <v>783</v>
      </c>
      <c r="F417" s="62" t="s">
        <v>801</v>
      </c>
      <c r="G417" s="55" t="s">
        <v>802</v>
      </c>
      <c r="H417" s="24" t="s">
        <v>803</v>
      </c>
      <c r="I417" s="94"/>
    </row>
    <row r="418" spans="1:9" ht="13.5" customHeight="1" x14ac:dyDescent="0.3">
      <c r="A418" s="13"/>
      <c r="B418" s="54">
        <v>753.69</v>
      </c>
      <c r="C418" s="20">
        <f>'repassar 2023'!B418/2</f>
        <v>376.85</v>
      </c>
      <c r="D418" s="21">
        <v>45128</v>
      </c>
      <c r="E418" s="16" t="s">
        <v>783</v>
      </c>
      <c r="F418" s="62" t="s">
        <v>804</v>
      </c>
      <c r="G418" s="55" t="s">
        <v>805</v>
      </c>
      <c r="H418" s="24" t="s">
        <v>806</v>
      </c>
      <c r="I418" s="94"/>
    </row>
    <row r="419" spans="1:9" ht="13.5" customHeight="1" x14ac:dyDescent="0.3">
      <c r="A419" s="13"/>
      <c r="B419" s="54">
        <v>798.08</v>
      </c>
      <c r="C419" s="20">
        <f>'repassar 2023'!B419/2</f>
        <v>399.04</v>
      </c>
      <c r="D419" s="21">
        <v>45128</v>
      </c>
      <c r="E419" s="16" t="s">
        <v>783</v>
      </c>
      <c r="F419" s="62" t="s">
        <v>807</v>
      </c>
      <c r="G419" s="55" t="s">
        <v>808</v>
      </c>
      <c r="H419" s="24" t="s">
        <v>806</v>
      </c>
      <c r="I419" s="94"/>
    </row>
    <row r="420" spans="1:9" ht="13.5" customHeight="1" x14ac:dyDescent="0.3">
      <c r="A420" s="13"/>
      <c r="B420" s="54">
        <v>1052.6300000000001</v>
      </c>
      <c r="C420" s="20">
        <f>'repassar 2023'!B420/2</f>
        <v>526.32000000000005</v>
      </c>
      <c r="D420" s="21">
        <v>45128</v>
      </c>
      <c r="E420" s="16" t="s">
        <v>783</v>
      </c>
      <c r="F420" s="62" t="s">
        <v>809</v>
      </c>
      <c r="G420" s="55" t="s">
        <v>810</v>
      </c>
      <c r="H420" s="24" t="s">
        <v>811</v>
      </c>
      <c r="I420" s="94"/>
    </row>
    <row r="421" spans="1:9" ht="13.5" customHeight="1" x14ac:dyDescent="0.3">
      <c r="A421" s="13"/>
      <c r="B421" s="54">
        <v>1052.6300000000001</v>
      </c>
      <c r="C421" s="20">
        <f>'repassar 2023'!B421/2</f>
        <v>526.32000000000005</v>
      </c>
      <c r="D421" s="21">
        <v>45128</v>
      </c>
      <c r="E421" s="16" t="s">
        <v>783</v>
      </c>
      <c r="F421" s="62" t="s">
        <v>812</v>
      </c>
      <c r="G421" s="55" t="s">
        <v>813</v>
      </c>
      <c r="H421" s="24" t="s">
        <v>814</v>
      </c>
      <c r="I421" s="94"/>
    </row>
    <row r="422" spans="1:9" ht="13.5" customHeight="1" x14ac:dyDescent="0.3">
      <c r="A422" s="13"/>
      <c r="B422" s="54">
        <v>6315.79</v>
      </c>
      <c r="C422" s="20">
        <f>'repassar 2023'!B422/2</f>
        <v>3157.9</v>
      </c>
      <c r="D422" s="21">
        <v>45254</v>
      </c>
      <c r="E422" s="16" t="s">
        <v>783</v>
      </c>
      <c r="F422" s="62" t="s">
        <v>815</v>
      </c>
      <c r="G422" s="55" t="s">
        <v>816</v>
      </c>
      <c r="H422" s="24" t="s">
        <v>817</v>
      </c>
      <c r="I422" s="94"/>
    </row>
    <row r="423" spans="1:9" ht="13.5" customHeight="1" x14ac:dyDescent="0.3">
      <c r="A423" s="13"/>
      <c r="B423" s="54">
        <v>813.69</v>
      </c>
      <c r="C423" s="20">
        <f>'repassar 2023'!B423/2</f>
        <v>406.85</v>
      </c>
      <c r="D423" s="21">
        <v>45254</v>
      </c>
      <c r="E423" s="16" t="s">
        <v>783</v>
      </c>
      <c r="F423" s="62" t="s">
        <v>818</v>
      </c>
      <c r="G423" s="55" t="s">
        <v>819</v>
      </c>
      <c r="H423" s="24" t="s">
        <v>820</v>
      </c>
      <c r="I423" s="94"/>
    </row>
    <row r="424" spans="1:9" ht="13.5" customHeight="1" x14ac:dyDescent="0.3">
      <c r="A424" s="13"/>
      <c r="B424" s="54">
        <v>798.08</v>
      </c>
      <c r="C424" s="20">
        <f>'repassar 2023'!B424/2</f>
        <v>399.04</v>
      </c>
      <c r="D424" s="21">
        <v>45254</v>
      </c>
      <c r="E424" s="16" t="s">
        <v>783</v>
      </c>
      <c r="F424" s="62" t="s">
        <v>821</v>
      </c>
      <c r="G424" s="55" t="s">
        <v>822</v>
      </c>
      <c r="H424" s="24" t="s">
        <v>823</v>
      </c>
      <c r="I424" s="94"/>
    </row>
    <row r="425" spans="1:9" ht="13.5" customHeight="1" x14ac:dyDescent="0.3">
      <c r="A425" s="13"/>
      <c r="B425" s="25"/>
      <c r="C425" s="26"/>
      <c r="D425" s="46"/>
      <c r="E425" s="26"/>
      <c r="F425" s="27"/>
      <c r="G425" s="27"/>
      <c r="H425" s="28"/>
      <c r="I425" s="94"/>
    </row>
    <row r="426" spans="1:9" ht="13.5" customHeight="1" x14ac:dyDescent="0.3">
      <c r="A426" s="29" t="s">
        <v>16</v>
      </c>
      <c r="B426" s="52">
        <f>SUM(B412:B425)</f>
        <v>500251.7</v>
      </c>
      <c r="C426" s="52">
        <f>SUM(C412:C425)</f>
        <v>250125.89</v>
      </c>
      <c r="D426" s="22"/>
      <c r="E426" s="25"/>
      <c r="F426" s="27"/>
      <c r="G426" s="27"/>
      <c r="H426" s="28"/>
      <c r="I426" s="94"/>
    </row>
    <row r="427" spans="1:9" ht="13.5" customHeight="1" x14ac:dyDescent="0.3">
      <c r="A427" s="13"/>
      <c r="B427" s="59"/>
      <c r="C427" s="59"/>
      <c r="D427" s="59"/>
      <c r="E427" s="59"/>
      <c r="F427" s="60"/>
      <c r="G427" s="60"/>
      <c r="H427" s="13"/>
      <c r="I427" s="94"/>
    </row>
    <row r="428" spans="1:9" ht="13.5" customHeight="1" x14ac:dyDescent="0.3">
      <c r="A428" s="10" t="s">
        <v>4</v>
      </c>
      <c r="B428" s="11" t="s">
        <v>5</v>
      </c>
      <c r="C428" s="12" t="s">
        <v>6</v>
      </c>
      <c r="D428" s="12" t="s">
        <v>7</v>
      </c>
      <c r="E428" s="12" t="s">
        <v>8</v>
      </c>
      <c r="F428" s="12" t="s">
        <v>9</v>
      </c>
      <c r="G428" s="12" t="s">
        <v>10</v>
      </c>
      <c r="H428" s="10" t="s">
        <v>11</v>
      </c>
      <c r="I428" s="94"/>
    </row>
    <row r="429" spans="1:9" ht="13.5" customHeight="1" x14ac:dyDescent="0.3">
      <c r="A429" s="13" t="s">
        <v>824</v>
      </c>
      <c r="B429" s="36">
        <v>2483.4</v>
      </c>
      <c r="C429" s="37">
        <f>'repassar 2023'!B429/2</f>
        <v>1241.7</v>
      </c>
      <c r="D429" s="21">
        <v>45058</v>
      </c>
      <c r="E429" s="16" t="s">
        <v>825</v>
      </c>
      <c r="F429" s="41" t="s">
        <v>826</v>
      </c>
      <c r="G429" s="42" t="s">
        <v>827</v>
      </c>
      <c r="H429" s="43" t="s">
        <v>828</v>
      </c>
      <c r="I429" s="94"/>
    </row>
    <row r="430" spans="1:9" ht="13.5" customHeight="1" x14ac:dyDescent="0.3">
      <c r="A430" s="13" t="s">
        <v>829</v>
      </c>
      <c r="B430" s="37">
        <v>947.37</v>
      </c>
      <c r="C430" s="37">
        <f>'repassar 2023'!B430/2</f>
        <v>473.69</v>
      </c>
      <c r="D430" s="21">
        <v>45058</v>
      </c>
      <c r="E430" s="16" t="s">
        <v>825</v>
      </c>
      <c r="F430" s="41" t="s">
        <v>830</v>
      </c>
      <c r="G430" s="42" t="s">
        <v>831</v>
      </c>
      <c r="H430" s="51" t="s">
        <v>832</v>
      </c>
      <c r="I430" s="94"/>
    </row>
    <row r="431" spans="1:9" ht="13.5" customHeight="1" x14ac:dyDescent="0.3">
      <c r="A431" s="13" t="s">
        <v>833</v>
      </c>
      <c r="B431" s="37">
        <v>2631.58</v>
      </c>
      <c r="C431" s="37">
        <f>'repassar 2023'!B431/2</f>
        <v>1315.79</v>
      </c>
      <c r="D431" s="21">
        <v>45058</v>
      </c>
      <c r="E431" s="16" t="s">
        <v>825</v>
      </c>
      <c r="F431" s="41" t="s">
        <v>834</v>
      </c>
      <c r="G431" s="42" t="s">
        <v>835</v>
      </c>
      <c r="H431" s="43" t="s">
        <v>25</v>
      </c>
      <c r="I431" s="94"/>
    </row>
    <row r="432" spans="1:9" ht="13.5" customHeight="1" x14ac:dyDescent="0.3">
      <c r="A432" s="13"/>
      <c r="B432" s="37">
        <v>6578.95</v>
      </c>
      <c r="C432" s="37">
        <f>'repassar 2023'!B432/2</f>
        <v>3289.48</v>
      </c>
      <c r="D432" s="21">
        <v>45058</v>
      </c>
      <c r="E432" s="16" t="s">
        <v>825</v>
      </c>
      <c r="F432" s="41" t="s">
        <v>836</v>
      </c>
      <c r="G432" s="42" t="s">
        <v>837</v>
      </c>
      <c r="H432" s="43" t="s">
        <v>838</v>
      </c>
      <c r="I432" s="94"/>
    </row>
    <row r="433" spans="1:9" ht="13.5" customHeight="1" x14ac:dyDescent="0.3">
      <c r="A433" s="13"/>
      <c r="B433" s="36">
        <v>63596.52</v>
      </c>
      <c r="C433" s="37">
        <f>'repassar 2023'!B433/2</f>
        <v>31798.26</v>
      </c>
      <c r="D433" s="21">
        <v>45058</v>
      </c>
      <c r="E433" s="16" t="s">
        <v>825</v>
      </c>
      <c r="F433" s="41" t="s">
        <v>839</v>
      </c>
      <c r="G433" s="39" t="s">
        <v>840</v>
      </c>
      <c r="H433" s="40" t="s">
        <v>841</v>
      </c>
      <c r="I433" s="94"/>
    </row>
    <row r="434" spans="1:9" ht="13.5" customHeight="1" x14ac:dyDescent="0.3">
      <c r="A434" s="13"/>
      <c r="B434" s="36">
        <v>249410.34</v>
      </c>
      <c r="C434" s="37">
        <f>'repassar 2023'!B434/2</f>
        <v>124705.17</v>
      </c>
      <c r="D434" s="21">
        <v>45058</v>
      </c>
      <c r="E434" s="16" t="s">
        <v>825</v>
      </c>
      <c r="F434" s="38" t="s">
        <v>842</v>
      </c>
      <c r="G434" s="39" t="s">
        <v>843</v>
      </c>
      <c r="H434" s="43" t="s">
        <v>258</v>
      </c>
      <c r="I434" s="94"/>
    </row>
    <row r="435" spans="1:9" ht="13.5" customHeight="1" x14ac:dyDescent="0.3">
      <c r="A435" s="13"/>
      <c r="B435" s="36">
        <v>14541.27</v>
      </c>
      <c r="C435" s="37">
        <f>'repassar 2023'!B435/2</f>
        <v>7270.64</v>
      </c>
      <c r="D435" s="21">
        <v>45058</v>
      </c>
      <c r="E435" s="16" t="s">
        <v>825</v>
      </c>
      <c r="F435" s="38" t="s">
        <v>844</v>
      </c>
      <c r="G435" s="39" t="s">
        <v>845</v>
      </c>
      <c r="H435" s="40" t="s">
        <v>846</v>
      </c>
      <c r="I435" s="94"/>
    </row>
    <row r="436" spans="1:9" ht="13.5" customHeight="1" x14ac:dyDescent="0.3">
      <c r="A436" s="13"/>
      <c r="B436" s="37">
        <v>5684.86</v>
      </c>
      <c r="C436" s="37">
        <f>'repassar 2023'!B436/2</f>
        <v>2842.43</v>
      </c>
      <c r="D436" s="21">
        <v>45058</v>
      </c>
      <c r="E436" s="16" t="s">
        <v>825</v>
      </c>
      <c r="F436" s="41" t="s">
        <v>847</v>
      </c>
      <c r="G436" s="42" t="s">
        <v>848</v>
      </c>
      <c r="H436" s="43" t="s">
        <v>849</v>
      </c>
      <c r="I436" s="94"/>
    </row>
    <row r="437" spans="1:9" ht="13.5" customHeight="1" x14ac:dyDescent="0.3">
      <c r="A437" s="13"/>
      <c r="B437" s="37">
        <v>8361.27</v>
      </c>
      <c r="C437" s="37">
        <f>'repassar 2023'!B437/2</f>
        <v>4180.6400000000003</v>
      </c>
      <c r="D437" s="21">
        <v>45058</v>
      </c>
      <c r="E437" s="16" t="s">
        <v>825</v>
      </c>
      <c r="F437" s="41" t="s">
        <v>850</v>
      </c>
      <c r="G437" s="42" t="s">
        <v>851</v>
      </c>
      <c r="H437" s="43" t="s">
        <v>852</v>
      </c>
      <c r="I437" s="94"/>
    </row>
    <row r="438" spans="1:9" ht="13.5" customHeight="1" x14ac:dyDescent="0.3">
      <c r="A438" s="13"/>
      <c r="B438" s="37">
        <v>7361.99</v>
      </c>
      <c r="C438" s="37">
        <f>'repassar 2023'!B438/2</f>
        <v>3681</v>
      </c>
      <c r="D438" s="21">
        <v>45058</v>
      </c>
      <c r="E438" s="16" t="s">
        <v>825</v>
      </c>
      <c r="F438" s="41" t="s">
        <v>853</v>
      </c>
      <c r="G438" s="42" t="s">
        <v>854</v>
      </c>
      <c r="H438" s="43" t="s">
        <v>855</v>
      </c>
      <c r="I438" s="94"/>
    </row>
    <row r="439" spans="1:9" ht="13.5" customHeight="1" x14ac:dyDescent="0.3">
      <c r="A439" s="13"/>
      <c r="B439" s="37">
        <v>3609</v>
      </c>
      <c r="C439" s="37">
        <f>'repassar 2023'!B439/2</f>
        <v>1804.5</v>
      </c>
      <c r="D439" s="21">
        <v>45058</v>
      </c>
      <c r="E439" s="16" t="s">
        <v>825</v>
      </c>
      <c r="F439" s="41" t="s">
        <v>856</v>
      </c>
      <c r="G439" s="42" t="s">
        <v>857</v>
      </c>
      <c r="H439" s="43" t="s">
        <v>858</v>
      </c>
      <c r="I439" s="94"/>
    </row>
    <row r="440" spans="1:9" ht="13.5" customHeight="1" x14ac:dyDescent="0.3">
      <c r="A440" s="13"/>
      <c r="B440" s="54">
        <v>29811.59</v>
      </c>
      <c r="C440" s="20">
        <f>'repassar 2023'!B440/2</f>
        <v>14905.8</v>
      </c>
      <c r="D440" s="21">
        <v>45058</v>
      </c>
      <c r="E440" s="16" t="s">
        <v>825</v>
      </c>
      <c r="F440" s="44" t="s">
        <v>859</v>
      </c>
      <c r="G440" s="55" t="s">
        <v>860</v>
      </c>
      <c r="H440" s="24" t="s">
        <v>861</v>
      </c>
      <c r="I440" s="94"/>
    </row>
    <row r="441" spans="1:9" ht="13.5" customHeight="1" x14ac:dyDescent="0.3">
      <c r="A441" s="13"/>
      <c r="B441" s="20">
        <v>4168.3500000000004</v>
      </c>
      <c r="C441" s="20">
        <f>'repassar 2023'!B441/2</f>
        <v>2084.1799999999998</v>
      </c>
      <c r="D441" s="21">
        <v>45058</v>
      </c>
      <c r="E441" s="16" t="s">
        <v>825</v>
      </c>
      <c r="F441" s="44" t="s">
        <v>862</v>
      </c>
      <c r="G441" s="23" t="s">
        <v>863</v>
      </c>
      <c r="H441" s="45" t="s">
        <v>864</v>
      </c>
      <c r="I441" s="94"/>
    </row>
    <row r="442" spans="1:9" ht="13.5" customHeight="1" x14ac:dyDescent="0.3">
      <c r="A442" s="13"/>
      <c r="B442" s="54">
        <v>61069.440000000002</v>
      </c>
      <c r="C442" s="20">
        <f>'repassar 2023'!B442/2</f>
        <v>30534.720000000001</v>
      </c>
      <c r="D442" s="21">
        <v>45128</v>
      </c>
      <c r="E442" s="16" t="s">
        <v>825</v>
      </c>
      <c r="F442" s="44" t="s">
        <v>865</v>
      </c>
      <c r="G442" s="55" t="s">
        <v>866</v>
      </c>
      <c r="H442" s="24" t="s">
        <v>318</v>
      </c>
      <c r="I442" s="94"/>
    </row>
    <row r="443" spans="1:9" ht="13.5" customHeight="1" x14ac:dyDescent="0.3">
      <c r="A443" s="13"/>
      <c r="B443" s="54">
        <v>1798.92</v>
      </c>
      <c r="C443" s="20">
        <f>'repassar 2023'!B443/2</f>
        <v>899.46</v>
      </c>
      <c r="D443" s="21">
        <v>45128</v>
      </c>
      <c r="E443" s="16" t="s">
        <v>825</v>
      </c>
      <c r="F443" s="44" t="s">
        <v>867</v>
      </c>
      <c r="G443" s="55" t="s">
        <v>868</v>
      </c>
      <c r="H443" s="24" t="s">
        <v>852</v>
      </c>
      <c r="I443" s="94"/>
    </row>
    <row r="444" spans="1:9" ht="13.5" customHeight="1" x14ac:dyDescent="0.3">
      <c r="A444" s="13"/>
      <c r="B444" s="54">
        <v>1052.6300000000001</v>
      </c>
      <c r="C444" s="20">
        <f>'repassar 2023'!B444/2</f>
        <v>526.32000000000005</v>
      </c>
      <c r="D444" s="21">
        <v>45128</v>
      </c>
      <c r="E444" s="16" t="s">
        <v>825</v>
      </c>
      <c r="F444" s="44" t="s">
        <v>869</v>
      </c>
      <c r="G444" s="55" t="s">
        <v>870</v>
      </c>
      <c r="H444" s="24" t="s">
        <v>871</v>
      </c>
      <c r="I444" s="94"/>
    </row>
    <row r="445" spans="1:9" ht="13.5" customHeight="1" x14ac:dyDescent="0.3">
      <c r="A445" s="13"/>
      <c r="B445" s="54">
        <v>753.69</v>
      </c>
      <c r="C445" s="20">
        <f>'repassar 2023'!B445/2</f>
        <v>376.85</v>
      </c>
      <c r="D445" s="21">
        <v>45128</v>
      </c>
      <c r="E445" s="16" t="s">
        <v>825</v>
      </c>
      <c r="F445" s="44" t="s">
        <v>872</v>
      </c>
      <c r="G445" s="55" t="s">
        <v>873</v>
      </c>
      <c r="H445" s="24" t="s">
        <v>874</v>
      </c>
      <c r="I445" s="94"/>
    </row>
    <row r="446" spans="1:9" ht="13.5" customHeight="1" x14ac:dyDescent="0.3">
      <c r="A446" s="13"/>
      <c r="B446" s="54">
        <v>14814.26</v>
      </c>
      <c r="C446" s="20">
        <f>'repassar 2023'!B446/2</f>
        <v>7407.13</v>
      </c>
      <c r="D446" s="21">
        <v>45128</v>
      </c>
      <c r="E446" s="16" t="s">
        <v>825</v>
      </c>
      <c r="F446" s="44" t="s">
        <v>875</v>
      </c>
      <c r="G446" s="55" t="s">
        <v>876</v>
      </c>
      <c r="H446" s="24" t="s">
        <v>318</v>
      </c>
      <c r="I446" s="94"/>
    </row>
    <row r="447" spans="1:9" ht="13.5" customHeight="1" x14ac:dyDescent="0.3">
      <c r="A447" s="13"/>
      <c r="B447" s="54">
        <v>3052.03</v>
      </c>
      <c r="C447" s="20">
        <f>'repassar 2023'!B447/2</f>
        <v>1526.02</v>
      </c>
      <c r="D447" s="21">
        <v>45128</v>
      </c>
      <c r="E447" s="16" t="s">
        <v>825</v>
      </c>
      <c r="F447" s="44" t="s">
        <v>877</v>
      </c>
      <c r="G447" s="55" t="s">
        <v>878</v>
      </c>
      <c r="H447" s="24" t="s">
        <v>852</v>
      </c>
      <c r="I447" s="94"/>
    </row>
    <row r="448" spans="1:9" ht="13.5" customHeight="1" x14ac:dyDescent="0.3">
      <c r="A448" s="13"/>
      <c r="B448" s="54">
        <v>44392.32</v>
      </c>
      <c r="C448" s="20">
        <f>'repassar 2023'!B448/2</f>
        <v>22196.16</v>
      </c>
      <c r="D448" s="21">
        <v>45128</v>
      </c>
      <c r="E448" s="16" t="s">
        <v>825</v>
      </c>
      <c r="F448" s="44" t="s">
        <v>879</v>
      </c>
      <c r="G448" s="55" t="s">
        <v>880</v>
      </c>
      <c r="H448" s="24" t="s">
        <v>258</v>
      </c>
      <c r="I448" s="94"/>
    </row>
    <row r="449" spans="1:9" ht="13.5" customHeight="1" x14ac:dyDescent="0.3">
      <c r="A449" s="13"/>
      <c r="B449" s="54">
        <v>44757.87</v>
      </c>
      <c r="C449" s="20">
        <f>'repassar 2023'!B449/2</f>
        <v>22378.94</v>
      </c>
      <c r="D449" s="21">
        <v>45128</v>
      </c>
      <c r="E449" s="16" t="s">
        <v>825</v>
      </c>
      <c r="F449" s="44" t="s">
        <v>881</v>
      </c>
      <c r="G449" s="55" t="s">
        <v>882</v>
      </c>
      <c r="H449" s="24" t="s">
        <v>883</v>
      </c>
      <c r="I449" s="94"/>
    </row>
    <row r="450" spans="1:9" ht="13.5" customHeight="1" x14ac:dyDescent="0.3">
      <c r="A450" s="13"/>
      <c r="B450" s="54">
        <v>8019.43</v>
      </c>
      <c r="C450" s="20">
        <f>'repassar 2023'!B450/2</f>
        <v>4009.72</v>
      </c>
      <c r="D450" s="21">
        <v>45128</v>
      </c>
      <c r="E450" s="16" t="s">
        <v>825</v>
      </c>
      <c r="F450" s="44" t="s">
        <v>884</v>
      </c>
      <c r="G450" s="55" t="s">
        <v>885</v>
      </c>
      <c r="H450" s="24" t="s">
        <v>318</v>
      </c>
      <c r="I450" s="94"/>
    </row>
    <row r="451" spans="1:9" ht="13.5" customHeight="1" x14ac:dyDescent="0.3">
      <c r="A451" s="13"/>
      <c r="B451" s="54">
        <v>4210.53</v>
      </c>
      <c r="C451" s="20">
        <f>'repassar 2023'!B451/2</f>
        <v>2105.27</v>
      </c>
      <c r="D451" s="21">
        <v>45128</v>
      </c>
      <c r="E451" s="16" t="s">
        <v>825</v>
      </c>
      <c r="F451" s="44" t="s">
        <v>886</v>
      </c>
      <c r="G451" s="55" t="s">
        <v>887</v>
      </c>
      <c r="H451" s="24" t="s">
        <v>888</v>
      </c>
      <c r="I451" s="94"/>
    </row>
    <row r="452" spans="1:9" ht="13.5" customHeight="1" x14ac:dyDescent="0.3">
      <c r="A452" s="13"/>
      <c r="B452" s="54">
        <v>1157.9000000000001</v>
      </c>
      <c r="C452" s="20">
        <f>'repassar 2023'!B452/2</f>
        <v>578.95000000000005</v>
      </c>
      <c r="D452" s="21">
        <v>45128</v>
      </c>
      <c r="E452" s="16" t="s">
        <v>825</v>
      </c>
      <c r="F452" s="44" t="s">
        <v>889</v>
      </c>
      <c r="G452" s="55" t="s">
        <v>890</v>
      </c>
      <c r="H452" s="24" t="s">
        <v>891</v>
      </c>
      <c r="I452" s="94"/>
    </row>
    <row r="453" spans="1:9" ht="13.5" customHeight="1" x14ac:dyDescent="0.3">
      <c r="A453" s="13"/>
      <c r="B453" s="20">
        <v>3877.71</v>
      </c>
      <c r="C453" s="20">
        <f>'repassar 2023'!B453/2</f>
        <v>1938.86</v>
      </c>
      <c r="D453" s="46">
        <v>45168</v>
      </c>
      <c r="E453" s="16" t="s">
        <v>825</v>
      </c>
      <c r="F453" s="44" t="s">
        <v>892</v>
      </c>
      <c r="G453" s="23" t="s">
        <v>893</v>
      </c>
      <c r="H453" s="45" t="s">
        <v>894</v>
      </c>
      <c r="I453" s="94"/>
    </row>
    <row r="454" spans="1:9" ht="13.5" customHeight="1" x14ac:dyDescent="0.3">
      <c r="A454" s="13"/>
      <c r="B454" s="20">
        <v>798.08</v>
      </c>
      <c r="C454" s="20">
        <f>'repassar 2023'!B454/2</f>
        <v>399.04</v>
      </c>
      <c r="D454" s="46">
        <v>45168</v>
      </c>
      <c r="E454" s="16" t="s">
        <v>825</v>
      </c>
      <c r="F454" s="44" t="s">
        <v>895</v>
      </c>
      <c r="G454" s="23" t="s">
        <v>896</v>
      </c>
      <c r="H454" s="45" t="s">
        <v>897</v>
      </c>
      <c r="I454" s="94"/>
    </row>
    <row r="455" spans="1:9" ht="13.5" customHeight="1" x14ac:dyDescent="0.3">
      <c r="A455" s="13"/>
      <c r="B455" s="20">
        <v>40758.11</v>
      </c>
      <c r="C455" s="20">
        <f>'repassar 2023'!B455/2</f>
        <v>20379.060000000001</v>
      </c>
      <c r="D455" s="21">
        <v>45254</v>
      </c>
      <c r="E455" s="16" t="s">
        <v>825</v>
      </c>
      <c r="F455" s="44" t="s">
        <v>898</v>
      </c>
      <c r="G455" s="23" t="s">
        <v>899</v>
      </c>
      <c r="H455" s="45" t="s">
        <v>35</v>
      </c>
      <c r="I455" s="94"/>
    </row>
    <row r="456" spans="1:9" ht="13.5" customHeight="1" x14ac:dyDescent="0.3">
      <c r="A456" s="13"/>
      <c r="B456" s="20">
        <v>18648</v>
      </c>
      <c r="C456" s="20">
        <f>'repassar 2023'!B456/2</f>
        <v>9324</v>
      </c>
      <c r="D456" s="21">
        <v>45254</v>
      </c>
      <c r="E456" s="16" t="s">
        <v>825</v>
      </c>
      <c r="F456" s="44" t="s">
        <v>900</v>
      </c>
      <c r="G456" s="23" t="s">
        <v>901</v>
      </c>
      <c r="H456" s="45" t="s">
        <v>427</v>
      </c>
      <c r="I456" s="94"/>
    </row>
    <row r="457" spans="1:9" ht="13.5" customHeight="1" x14ac:dyDescent="0.3">
      <c r="A457" s="13"/>
      <c r="B457" s="20">
        <v>191022.49</v>
      </c>
      <c r="C457" s="20">
        <f>'repassar 2023'!B457/2</f>
        <v>95511.25</v>
      </c>
      <c r="D457" s="21">
        <v>45254</v>
      </c>
      <c r="E457" s="16" t="s">
        <v>825</v>
      </c>
      <c r="F457" s="44" t="s">
        <v>902</v>
      </c>
      <c r="G457" s="23" t="s">
        <v>903</v>
      </c>
      <c r="H457" s="45" t="s">
        <v>258</v>
      </c>
      <c r="I457" s="94"/>
    </row>
    <row r="458" spans="1:9" ht="13.5" customHeight="1" x14ac:dyDescent="0.3">
      <c r="A458" s="13"/>
      <c r="B458" s="20">
        <v>823.57</v>
      </c>
      <c r="C458" s="20">
        <f>'repassar 2023'!B458/2</f>
        <v>411.79</v>
      </c>
      <c r="D458" s="21">
        <v>45254</v>
      </c>
      <c r="E458" s="16" t="s">
        <v>825</v>
      </c>
      <c r="F458" s="44" t="s">
        <v>904</v>
      </c>
      <c r="G458" s="23" t="s">
        <v>905</v>
      </c>
      <c r="H458" s="45" t="s">
        <v>906</v>
      </c>
      <c r="I458" s="94"/>
    </row>
    <row r="459" spans="1:9" ht="13.5" customHeight="1" x14ac:dyDescent="0.3">
      <c r="A459" s="13"/>
      <c r="B459" s="20">
        <v>3157.9</v>
      </c>
      <c r="C459" s="20">
        <f>'repassar 2023'!B459/2</f>
        <v>1578.95</v>
      </c>
      <c r="D459" s="21">
        <v>45254</v>
      </c>
      <c r="E459" s="16" t="s">
        <v>825</v>
      </c>
      <c r="F459" s="44" t="s">
        <v>907</v>
      </c>
      <c r="G459" s="23" t="s">
        <v>908</v>
      </c>
      <c r="H459" s="45" t="s">
        <v>909</v>
      </c>
      <c r="I459" s="94"/>
    </row>
    <row r="460" spans="1:9" ht="13.5" customHeight="1" x14ac:dyDescent="0.3">
      <c r="A460" s="13"/>
      <c r="B460" s="20">
        <v>15789.48</v>
      </c>
      <c r="C460" s="20">
        <f>'repassar 2023'!B460/2</f>
        <v>7894.74</v>
      </c>
      <c r="D460" s="21">
        <v>45254</v>
      </c>
      <c r="E460" s="16" t="s">
        <v>825</v>
      </c>
      <c r="F460" s="44" t="s">
        <v>910</v>
      </c>
      <c r="G460" s="23" t="s">
        <v>911</v>
      </c>
      <c r="H460" s="45" t="s">
        <v>912</v>
      </c>
      <c r="I460" s="94"/>
    </row>
    <row r="461" spans="1:9" ht="13.5" customHeight="1" x14ac:dyDescent="0.3">
      <c r="A461" s="13"/>
      <c r="B461" s="20">
        <v>2631.58</v>
      </c>
      <c r="C461" s="20">
        <f>'repassar 2023'!B461/2</f>
        <v>1315.79</v>
      </c>
      <c r="D461" s="21">
        <v>45254</v>
      </c>
      <c r="E461" s="16" t="s">
        <v>825</v>
      </c>
      <c r="F461" s="44" t="s">
        <v>913</v>
      </c>
      <c r="G461" s="23" t="s">
        <v>914</v>
      </c>
      <c r="H461" s="45" t="s">
        <v>35</v>
      </c>
      <c r="I461" s="94"/>
    </row>
    <row r="462" spans="1:9" ht="13.5" customHeight="1" x14ac:dyDescent="0.3">
      <c r="A462" s="13"/>
      <c r="B462" s="20">
        <v>60150.42</v>
      </c>
      <c r="C462" s="20">
        <f>'repassar 2023'!B462/2</f>
        <v>30075.21</v>
      </c>
      <c r="D462" s="21">
        <v>45254</v>
      </c>
      <c r="E462" s="16" t="s">
        <v>825</v>
      </c>
      <c r="F462" s="44" t="s">
        <v>915</v>
      </c>
      <c r="G462" s="23" t="s">
        <v>916</v>
      </c>
      <c r="H462" s="45" t="s">
        <v>917</v>
      </c>
      <c r="I462" s="94"/>
    </row>
    <row r="463" spans="1:9" ht="13.5" customHeight="1" x14ac:dyDescent="0.3">
      <c r="A463" s="13"/>
      <c r="B463" s="20">
        <v>6163.24</v>
      </c>
      <c r="C463" s="20">
        <f>'repassar 2023'!B463/2</f>
        <v>3081.62</v>
      </c>
      <c r="D463" s="21">
        <v>45254</v>
      </c>
      <c r="E463" s="16" t="s">
        <v>825</v>
      </c>
      <c r="F463" s="44" t="s">
        <v>918</v>
      </c>
      <c r="G463" s="23" t="s">
        <v>919</v>
      </c>
      <c r="H463" s="45" t="s">
        <v>421</v>
      </c>
      <c r="I463" s="94"/>
    </row>
    <row r="464" spans="1:9" ht="13.5" customHeight="1" x14ac:dyDescent="0.3">
      <c r="A464" s="13"/>
      <c r="B464" s="20">
        <v>45112.800000000003</v>
      </c>
      <c r="C464" s="20">
        <f>'repassar 2023'!B464/2</f>
        <v>22556.400000000001</v>
      </c>
      <c r="D464" s="21">
        <v>45254</v>
      </c>
      <c r="E464" s="16" t="s">
        <v>825</v>
      </c>
      <c r="F464" s="44" t="s">
        <v>920</v>
      </c>
      <c r="G464" s="23" t="s">
        <v>921</v>
      </c>
      <c r="H464" s="45" t="s">
        <v>922</v>
      </c>
      <c r="I464" s="94"/>
    </row>
    <row r="465" spans="1:9" ht="13.5" customHeight="1" x14ac:dyDescent="0.3">
      <c r="A465" s="13"/>
      <c r="B465" s="20">
        <v>813.69</v>
      </c>
      <c r="C465" s="20">
        <f>'repassar 2023'!B465/2</f>
        <v>406.85</v>
      </c>
      <c r="D465" s="21">
        <v>45254</v>
      </c>
      <c r="E465" s="16" t="s">
        <v>825</v>
      </c>
      <c r="F465" s="44" t="s">
        <v>923</v>
      </c>
      <c r="G465" s="23" t="s">
        <v>924</v>
      </c>
      <c r="H465" s="45" t="s">
        <v>925</v>
      </c>
      <c r="I465" s="94"/>
    </row>
    <row r="466" spans="1:9" ht="13.5" customHeight="1" x14ac:dyDescent="0.3">
      <c r="A466" s="13"/>
      <c r="B466" s="25"/>
      <c r="C466" s="26"/>
      <c r="D466" s="46"/>
      <c r="E466" s="26"/>
      <c r="F466" s="27"/>
      <c r="G466" s="27"/>
      <c r="H466" s="28"/>
      <c r="I466" s="94"/>
    </row>
    <row r="467" spans="1:9" ht="13.5" customHeight="1" x14ac:dyDescent="0.3">
      <c r="A467" s="29" t="s">
        <v>16</v>
      </c>
      <c r="B467" s="52">
        <f>SUM(B429:B466)</f>
        <v>974012.58</v>
      </c>
      <c r="C467" s="52">
        <f>SUM(C429:C466)</f>
        <v>487006.38</v>
      </c>
      <c r="D467" s="22"/>
      <c r="E467" s="25"/>
      <c r="F467" s="27"/>
      <c r="G467" s="27"/>
      <c r="H467" s="28"/>
      <c r="I467" s="94"/>
    </row>
    <row r="468" spans="1:9" ht="13.5" customHeight="1" x14ac:dyDescent="0.3">
      <c r="A468" s="13"/>
      <c r="B468" s="59"/>
      <c r="C468" s="59"/>
      <c r="D468" s="59"/>
      <c r="E468" s="59"/>
      <c r="F468" s="59"/>
      <c r="G468" s="60"/>
      <c r="H468" s="13"/>
      <c r="I468" s="94"/>
    </row>
    <row r="469" spans="1:9" ht="13.5" customHeight="1" x14ac:dyDescent="0.3">
      <c r="A469" s="10" t="s">
        <v>4</v>
      </c>
      <c r="B469" s="11" t="s">
        <v>5</v>
      </c>
      <c r="C469" s="12" t="s">
        <v>6</v>
      </c>
      <c r="D469" s="12" t="s">
        <v>7</v>
      </c>
      <c r="E469" s="12" t="s">
        <v>8</v>
      </c>
      <c r="F469" s="12" t="s">
        <v>9</v>
      </c>
      <c r="G469" s="12" t="s">
        <v>10</v>
      </c>
      <c r="H469" s="10" t="s">
        <v>11</v>
      </c>
      <c r="I469" s="84"/>
    </row>
    <row r="470" spans="1:9" ht="13.5" customHeight="1" x14ac:dyDescent="0.3">
      <c r="A470" s="13" t="s">
        <v>926</v>
      </c>
      <c r="B470" s="14"/>
      <c r="C470" s="14"/>
      <c r="D470" s="15"/>
      <c r="E470" s="16" t="s">
        <v>927</v>
      </c>
      <c r="F470" s="17"/>
      <c r="G470" s="17"/>
      <c r="H470" s="56"/>
      <c r="I470" s="84"/>
    </row>
    <row r="471" spans="1:9" ht="13.5" customHeight="1" x14ac:dyDescent="0.3">
      <c r="A471" s="13" t="s">
        <v>928</v>
      </c>
      <c r="B471" s="20"/>
      <c r="C471" s="20"/>
      <c r="D471" s="21"/>
      <c r="E471" s="27"/>
      <c r="F471" s="23"/>
      <c r="G471" s="23"/>
      <c r="H471" s="45"/>
      <c r="I471" s="84"/>
    </row>
    <row r="472" spans="1:9" ht="13.5" customHeight="1" x14ac:dyDescent="0.3">
      <c r="A472" s="13" t="s">
        <v>929</v>
      </c>
      <c r="B472" s="25"/>
      <c r="C472" s="26"/>
      <c r="D472" s="46"/>
      <c r="E472" s="26"/>
      <c r="F472" s="27"/>
      <c r="G472" s="27"/>
      <c r="H472" s="28"/>
      <c r="I472" s="84"/>
    </row>
    <row r="473" spans="1:9" ht="13.5" customHeight="1" x14ac:dyDescent="0.3">
      <c r="A473" s="29" t="s">
        <v>16</v>
      </c>
      <c r="B473" s="52">
        <f>SUM('repassar 2023'!B470:B471)</f>
        <v>0</v>
      </c>
      <c r="C473" s="52">
        <f>SUM('repassar 2023'!C470:C471)</f>
        <v>0</v>
      </c>
      <c r="D473" s="22"/>
      <c r="E473" s="25"/>
      <c r="F473" s="27"/>
      <c r="G473" s="27"/>
      <c r="H473" s="28"/>
      <c r="I473" s="84"/>
    </row>
    <row r="474" spans="1:9" ht="13.5" customHeight="1" x14ac:dyDescent="0.3">
      <c r="A474" s="13"/>
      <c r="B474" s="59"/>
      <c r="C474" s="59"/>
      <c r="D474" s="59"/>
      <c r="E474" s="59"/>
      <c r="F474" s="59"/>
      <c r="G474" s="60"/>
      <c r="H474" s="13"/>
      <c r="I474" s="84"/>
    </row>
    <row r="475" spans="1:9" ht="13.5" customHeight="1" x14ac:dyDescent="0.3">
      <c r="A475" s="10" t="s">
        <v>4</v>
      </c>
      <c r="B475" s="11" t="s">
        <v>5</v>
      </c>
      <c r="C475" s="12" t="s">
        <v>6</v>
      </c>
      <c r="D475" s="12" t="s">
        <v>7</v>
      </c>
      <c r="E475" s="12" t="s">
        <v>8</v>
      </c>
      <c r="F475" s="12" t="s">
        <v>9</v>
      </c>
      <c r="G475" s="12" t="s">
        <v>10</v>
      </c>
      <c r="H475" s="10" t="s">
        <v>11</v>
      </c>
      <c r="I475" s="84"/>
    </row>
    <row r="476" spans="1:9" ht="13.5" customHeight="1" x14ac:dyDescent="0.3">
      <c r="A476" s="13" t="s">
        <v>930</v>
      </c>
      <c r="B476" s="37">
        <v>26315.8</v>
      </c>
      <c r="C476" s="37">
        <f>'repassar 2023'!B476/2</f>
        <v>13157.9</v>
      </c>
      <c r="D476" s="21">
        <v>45058</v>
      </c>
      <c r="E476" s="16" t="s">
        <v>931</v>
      </c>
      <c r="F476" s="41" t="s">
        <v>932</v>
      </c>
      <c r="G476" s="42" t="s">
        <v>933</v>
      </c>
      <c r="H476" s="43" t="s">
        <v>934</v>
      </c>
      <c r="I476" s="84"/>
    </row>
    <row r="477" spans="1:9" ht="13.5" customHeight="1" x14ac:dyDescent="0.3">
      <c r="A477" s="13" t="s">
        <v>935</v>
      </c>
      <c r="B477" s="37">
        <v>753.69</v>
      </c>
      <c r="C477" s="37">
        <f>'repassar 2023'!B477/2</f>
        <v>376.85</v>
      </c>
      <c r="D477" s="21">
        <v>45058</v>
      </c>
      <c r="E477" s="16" t="s">
        <v>931</v>
      </c>
      <c r="F477" s="41" t="s">
        <v>936</v>
      </c>
      <c r="G477" s="39" t="s">
        <v>937</v>
      </c>
      <c r="H477" s="43" t="s">
        <v>938</v>
      </c>
      <c r="I477" s="84"/>
    </row>
    <row r="478" spans="1:9" ht="13.5" customHeight="1" x14ac:dyDescent="0.3">
      <c r="A478" s="13" t="s">
        <v>939</v>
      </c>
      <c r="B478" s="36">
        <v>1403.51</v>
      </c>
      <c r="C478" s="37">
        <f>'repassar 2023'!B478/2</f>
        <v>701.76</v>
      </c>
      <c r="D478" s="21">
        <v>45058</v>
      </c>
      <c r="E478" s="16" t="s">
        <v>931</v>
      </c>
      <c r="F478" s="41" t="s">
        <v>940</v>
      </c>
      <c r="G478" s="39" t="s">
        <v>941</v>
      </c>
      <c r="H478" s="40" t="s">
        <v>942</v>
      </c>
      <c r="I478" s="84"/>
    </row>
    <row r="479" spans="1:9" ht="13.5" customHeight="1" x14ac:dyDescent="0.3">
      <c r="A479" s="13"/>
      <c r="B479" s="37">
        <v>3157.9</v>
      </c>
      <c r="C479" s="37">
        <f>'repassar 2023'!B479/2</f>
        <v>1578.95</v>
      </c>
      <c r="D479" s="21">
        <v>45058</v>
      </c>
      <c r="E479" s="16" t="s">
        <v>931</v>
      </c>
      <c r="F479" s="41" t="s">
        <v>943</v>
      </c>
      <c r="G479" s="42" t="s">
        <v>944</v>
      </c>
      <c r="H479" s="43" t="s">
        <v>945</v>
      </c>
      <c r="I479" s="84"/>
    </row>
    <row r="480" spans="1:9" ht="13.5" customHeight="1" x14ac:dyDescent="0.3">
      <c r="A480" s="13"/>
      <c r="B480" s="36">
        <v>1950.63</v>
      </c>
      <c r="C480" s="37">
        <f>'repassar 2023'!B480/2</f>
        <v>975.32</v>
      </c>
      <c r="D480" s="21">
        <v>45058</v>
      </c>
      <c r="E480" s="16" t="s">
        <v>931</v>
      </c>
      <c r="F480" s="38" t="s">
        <v>946</v>
      </c>
      <c r="G480" s="39" t="s">
        <v>947</v>
      </c>
      <c r="H480" s="40" t="s">
        <v>948</v>
      </c>
      <c r="I480" s="84"/>
    </row>
    <row r="481" spans="1:9" ht="13.5" customHeight="1" x14ac:dyDescent="0.3">
      <c r="A481" s="13"/>
      <c r="B481" s="37">
        <v>7368.42</v>
      </c>
      <c r="C481" s="37">
        <f>'repassar 2023'!B481/2</f>
        <v>3684.21</v>
      </c>
      <c r="D481" s="21">
        <v>45058</v>
      </c>
      <c r="E481" s="16" t="s">
        <v>931</v>
      </c>
      <c r="F481" s="41" t="s">
        <v>949</v>
      </c>
      <c r="G481" s="42" t="s">
        <v>950</v>
      </c>
      <c r="H481" s="43" t="s">
        <v>951</v>
      </c>
      <c r="I481" s="84"/>
    </row>
    <row r="482" spans="1:9" ht="13.5" customHeight="1" x14ac:dyDescent="0.3">
      <c r="A482" s="13"/>
      <c r="B482" s="37">
        <v>753.69</v>
      </c>
      <c r="C482" s="37">
        <f>'repassar 2023'!B482/2</f>
        <v>376.85</v>
      </c>
      <c r="D482" s="21">
        <v>45058</v>
      </c>
      <c r="E482" s="16" t="s">
        <v>931</v>
      </c>
      <c r="F482" s="41" t="s">
        <v>952</v>
      </c>
      <c r="G482" s="42" t="s">
        <v>953</v>
      </c>
      <c r="H482" s="43" t="s">
        <v>954</v>
      </c>
      <c r="I482" s="84"/>
    </row>
    <row r="483" spans="1:9" ht="13.5" customHeight="1" x14ac:dyDescent="0.3">
      <c r="A483" s="13"/>
      <c r="B483" s="37">
        <v>1079.29</v>
      </c>
      <c r="C483" s="37">
        <f>'repassar 2023'!B483/2</f>
        <v>539.65</v>
      </c>
      <c r="D483" s="21">
        <v>45058</v>
      </c>
      <c r="E483" s="16" t="s">
        <v>931</v>
      </c>
      <c r="F483" s="41" t="s">
        <v>955</v>
      </c>
      <c r="G483" s="42" t="s">
        <v>956</v>
      </c>
      <c r="H483" s="43" t="s">
        <v>957</v>
      </c>
      <c r="I483" s="84"/>
    </row>
    <row r="484" spans="1:9" ht="13.5" customHeight="1" x14ac:dyDescent="0.3">
      <c r="A484" s="13"/>
      <c r="B484" s="37">
        <v>3870.3</v>
      </c>
      <c r="C484" s="37">
        <f>'repassar 2023'!B484/2</f>
        <v>1935.15</v>
      </c>
      <c r="D484" s="21">
        <v>45058</v>
      </c>
      <c r="E484" s="16" t="s">
        <v>931</v>
      </c>
      <c r="F484" s="41" t="s">
        <v>958</v>
      </c>
      <c r="G484" s="42" t="s">
        <v>959</v>
      </c>
      <c r="H484" s="43" t="s">
        <v>960</v>
      </c>
      <c r="I484" s="84"/>
    </row>
    <row r="485" spans="1:9" ht="13.5" customHeight="1" x14ac:dyDescent="0.3">
      <c r="A485" s="13"/>
      <c r="B485" s="37">
        <v>1177.17</v>
      </c>
      <c r="C485" s="37">
        <f>'repassar 2023'!B485/2</f>
        <v>588.59</v>
      </c>
      <c r="D485" s="21">
        <v>45058</v>
      </c>
      <c r="E485" s="16" t="s">
        <v>931</v>
      </c>
      <c r="F485" s="41" t="s">
        <v>961</v>
      </c>
      <c r="G485" s="42" t="s">
        <v>962</v>
      </c>
      <c r="H485" s="43" t="s">
        <v>963</v>
      </c>
      <c r="I485" s="84"/>
    </row>
    <row r="486" spans="1:9" ht="13.5" customHeight="1" x14ac:dyDescent="0.3">
      <c r="A486" s="13"/>
      <c r="B486" s="37">
        <v>874.5</v>
      </c>
      <c r="C486" s="37">
        <f>'repassar 2023'!B486/2</f>
        <v>437.25</v>
      </c>
      <c r="D486" s="21">
        <v>45058</v>
      </c>
      <c r="E486" s="16" t="s">
        <v>931</v>
      </c>
      <c r="F486" s="41" t="s">
        <v>964</v>
      </c>
      <c r="G486" s="42" t="s">
        <v>965</v>
      </c>
      <c r="H486" s="43" t="s">
        <v>966</v>
      </c>
      <c r="I486" s="84"/>
    </row>
    <row r="487" spans="1:9" ht="13.5" customHeight="1" x14ac:dyDescent="0.3">
      <c r="A487" s="13"/>
      <c r="B487" s="37">
        <v>7172.05</v>
      </c>
      <c r="C487" s="37">
        <f>'repassar 2023'!B487/2</f>
        <v>3586.03</v>
      </c>
      <c r="D487" s="21">
        <v>45058</v>
      </c>
      <c r="E487" s="16" t="s">
        <v>931</v>
      </c>
      <c r="F487" s="41" t="s">
        <v>967</v>
      </c>
      <c r="G487" s="42" t="s">
        <v>968</v>
      </c>
      <c r="H487" s="43" t="s">
        <v>969</v>
      </c>
      <c r="I487" s="84"/>
    </row>
    <row r="488" spans="1:9" ht="13.5" customHeight="1" x14ac:dyDescent="0.3">
      <c r="A488" s="13"/>
      <c r="B488" s="20">
        <v>17936.32</v>
      </c>
      <c r="C488" s="20">
        <f>'repassar 2023'!B488/2</f>
        <v>8968.16</v>
      </c>
      <c r="D488" s="21">
        <v>45058</v>
      </c>
      <c r="E488" s="16" t="s">
        <v>931</v>
      </c>
      <c r="F488" s="44" t="s">
        <v>970</v>
      </c>
      <c r="G488" s="23" t="s">
        <v>971</v>
      </c>
      <c r="H488" s="45" t="s">
        <v>174</v>
      </c>
      <c r="I488" s="84"/>
    </row>
    <row r="489" spans="1:9" ht="13.5" customHeight="1" x14ac:dyDescent="0.3">
      <c r="A489" s="13"/>
      <c r="B489" s="20">
        <v>14374.19</v>
      </c>
      <c r="C489" s="20">
        <f>'repassar 2023'!B489/2</f>
        <v>7187.1</v>
      </c>
      <c r="D489" s="21">
        <v>45128</v>
      </c>
      <c r="E489" s="16" t="s">
        <v>931</v>
      </c>
      <c r="F489" s="44" t="s">
        <v>972</v>
      </c>
      <c r="G489" s="23" t="s">
        <v>973</v>
      </c>
      <c r="H489" s="45" t="s">
        <v>974</v>
      </c>
      <c r="I489" s="84"/>
    </row>
    <row r="490" spans="1:9" ht="13.5" customHeight="1" x14ac:dyDescent="0.3">
      <c r="A490" s="13"/>
      <c r="B490" s="20">
        <v>11060.62</v>
      </c>
      <c r="C490" s="20">
        <f>'repassar 2023'!B490/2</f>
        <v>5530.31</v>
      </c>
      <c r="D490" s="21">
        <v>45128</v>
      </c>
      <c r="E490" s="16" t="s">
        <v>931</v>
      </c>
      <c r="F490" s="44" t="s">
        <v>975</v>
      </c>
      <c r="G490" s="23" t="s">
        <v>976</v>
      </c>
      <c r="H490" s="45" t="s">
        <v>977</v>
      </c>
      <c r="I490" s="84"/>
    </row>
    <row r="491" spans="1:9" ht="13.5" customHeight="1" x14ac:dyDescent="0.3">
      <c r="A491" s="13"/>
      <c r="B491" s="20">
        <v>1568.1</v>
      </c>
      <c r="C491" s="20">
        <f>'repassar 2023'!B491/2</f>
        <v>784.05</v>
      </c>
      <c r="D491" s="21">
        <v>45128</v>
      </c>
      <c r="E491" s="16" t="s">
        <v>931</v>
      </c>
      <c r="F491" s="44" t="s">
        <v>978</v>
      </c>
      <c r="G491" s="23" t="s">
        <v>979</v>
      </c>
      <c r="H491" s="45" t="s">
        <v>980</v>
      </c>
      <c r="I491" s="84"/>
    </row>
    <row r="492" spans="1:9" ht="13.5" customHeight="1" x14ac:dyDescent="0.3">
      <c r="A492" s="13"/>
      <c r="B492" s="20">
        <v>798.17</v>
      </c>
      <c r="C492" s="20">
        <f>'repassar 2023'!B492/2</f>
        <v>399.09</v>
      </c>
      <c r="D492" s="21">
        <v>45128</v>
      </c>
      <c r="E492" s="16" t="s">
        <v>931</v>
      </c>
      <c r="F492" s="44" t="s">
        <v>981</v>
      </c>
      <c r="G492" s="23" t="s">
        <v>982</v>
      </c>
      <c r="H492" s="45" t="s">
        <v>983</v>
      </c>
      <c r="I492" s="84"/>
    </row>
    <row r="493" spans="1:9" ht="13.5" customHeight="1" x14ac:dyDescent="0.3">
      <c r="A493" s="13"/>
      <c r="B493" s="20">
        <v>848.73</v>
      </c>
      <c r="C493" s="20">
        <f>'repassar 2023'!B493/2</f>
        <v>424.37</v>
      </c>
      <c r="D493" s="21">
        <v>45128</v>
      </c>
      <c r="E493" s="16" t="s">
        <v>931</v>
      </c>
      <c r="F493" s="44" t="s">
        <v>984</v>
      </c>
      <c r="G493" s="23" t="s">
        <v>985</v>
      </c>
      <c r="H493" s="45" t="s">
        <v>986</v>
      </c>
      <c r="I493" s="84"/>
    </row>
    <row r="494" spans="1:9" ht="13.5" customHeight="1" x14ac:dyDescent="0.3">
      <c r="A494" s="13"/>
      <c r="B494" s="20">
        <v>1917.85</v>
      </c>
      <c r="C494" s="20">
        <f>'repassar 2023'!B494/2</f>
        <v>958.93</v>
      </c>
      <c r="D494" s="21">
        <v>45128</v>
      </c>
      <c r="E494" s="16" t="s">
        <v>931</v>
      </c>
      <c r="F494" s="44" t="s">
        <v>987</v>
      </c>
      <c r="G494" s="23" t="s">
        <v>988</v>
      </c>
      <c r="H494" s="45" t="s">
        <v>989</v>
      </c>
      <c r="I494" s="84"/>
    </row>
    <row r="495" spans="1:9" ht="13.5" customHeight="1" x14ac:dyDescent="0.3">
      <c r="A495" s="13"/>
      <c r="B495" s="20">
        <v>895.98</v>
      </c>
      <c r="C495" s="20">
        <f>'repassar 2023'!B495/2</f>
        <v>447.99</v>
      </c>
      <c r="D495" s="21">
        <v>45128</v>
      </c>
      <c r="E495" s="16" t="s">
        <v>931</v>
      </c>
      <c r="F495" s="44" t="s">
        <v>990</v>
      </c>
      <c r="G495" s="23" t="s">
        <v>991</v>
      </c>
      <c r="H495" s="45" t="s">
        <v>992</v>
      </c>
      <c r="I495" s="84"/>
    </row>
    <row r="496" spans="1:9" ht="13.5" customHeight="1" x14ac:dyDescent="0.3">
      <c r="A496" s="13"/>
      <c r="B496" s="20">
        <v>8313.4599999999991</v>
      </c>
      <c r="C496" s="20">
        <f>'repassar 2023'!B496/2</f>
        <v>4156.7299999999996</v>
      </c>
      <c r="D496" s="21">
        <v>45128</v>
      </c>
      <c r="E496" s="16" t="s">
        <v>931</v>
      </c>
      <c r="F496" s="44" t="s">
        <v>993</v>
      </c>
      <c r="G496" s="23" t="s">
        <v>994</v>
      </c>
      <c r="H496" s="45" t="s">
        <v>995</v>
      </c>
      <c r="I496" s="84"/>
    </row>
    <row r="497" spans="1:9" ht="13.5" customHeight="1" x14ac:dyDescent="0.3">
      <c r="A497" s="13"/>
      <c r="B497" s="20">
        <v>1281.73</v>
      </c>
      <c r="C497" s="20">
        <f>'repassar 2023'!B497/2</f>
        <v>640.87</v>
      </c>
      <c r="D497" s="21">
        <v>45128</v>
      </c>
      <c r="E497" s="16" t="s">
        <v>931</v>
      </c>
      <c r="F497" s="44" t="s">
        <v>996</v>
      </c>
      <c r="G497" s="23" t="s">
        <v>997</v>
      </c>
      <c r="H497" s="45" t="s">
        <v>998</v>
      </c>
      <c r="I497" s="84"/>
    </row>
    <row r="498" spans="1:9" ht="13.5" customHeight="1" x14ac:dyDescent="0.3">
      <c r="A498" s="13"/>
      <c r="B498" s="20">
        <v>3167.3</v>
      </c>
      <c r="C498" s="20">
        <f>'repassar 2023'!B498/2</f>
        <v>1583.65</v>
      </c>
      <c r="D498" s="21">
        <v>45128</v>
      </c>
      <c r="E498" s="16" t="s">
        <v>931</v>
      </c>
      <c r="F498" s="44" t="s">
        <v>999</v>
      </c>
      <c r="G498" s="23" t="s">
        <v>1000</v>
      </c>
      <c r="H498" s="45" t="s">
        <v>116</v>
      </c>
      <c r="I498" s="84"/>
    </row>
    <row r="499" spans="1:9" ht="13.5" customHeight="1" x14ac:dyDescent="0.3">
      <c r="A499" s="13"/>
      <c r="B499" s="20">
        <v>4235.2700000000004</v>
      </c>
      <c r="C499" s="20">
        <f>'repassar 2023'!B499/2</f>
        <v>2117.64</v>
      </c>
      <c r="D499" s="21">
        <v>45128</v>
      </c>
      <c r="E499" s="16" t="s">
        <v>931</v>
      </c>
      <c r="F499" s="44" t="s">
        <v>1001</v>
      </c>
      <c r="G499" s="23" t="s">
        <v>1002</v>
      </c>
      <c r="H499" s="45" t="s">
        <v>174</v>
      </c>
      <c r="I499" s="84"/>
    </row>
    <row r="500" spans="1:9" ht="13.5" customHeight="1" x14ac:dyDescent="0.3">
      <c r="A500" s="13"/>
      <c r="B500" s="20">
        <v>9020.76</v>
      </c>
      <c r="C500" s="20">
        <f>'repassar 2023'!B500/2</f>
        <v>4510.38</v>
      </c>
      <c r="D500" s="21">
        <v>45128</v>
      </c>
      <c r="E500" s="16" t="s">
        <v>931</v>
      </c>
      <c r="F500" s="44" t="s">
        <v>1003</v>
      </c>
      <c r="G500" s="23" t="s">
        <v>1004</v>
      </c>
      <c r="H500" s="45" t="s">
        <v>1005</v>
      </c>
      <c r="I500" s="84"/>
    </row>
    <row r="501" spans="1:9" ht="13.5" customHeight="1" x14ac:dyDescent="0.3">
      <c r="A501" s="13"/>
      <c r="B501" s="20">
        <v>3701.5</v>
      </c>
      <c r="C501" s="20">
        <f>'repassar 2023'!B501/2</f>
        <v>1850.75</v>
      </c>
      <c r="D501" s="21">
        <v>45128</v>
      </c>
      <c r="E501" s="16" t="s">
        <v>931</v>
      </c>
      <c r="F501" s="44" t="s">
        <v>1006</v>
      </c>
      <c r="G501" s="23" t="s">
        <v>1007</v>
      </c>
      <c r="H501" s="45" t="s">
        <v>35</v>
      </c>
      <c r="I501" s="84"/>
    </row>
    <row r="502" spans="1:9" ht="13.5" customHeight="1" x14ac:dyDescent="0.3">
      <c r="A502" s="13"/>
      <c r="B502" s="20">
        <v>777.68</v>
      </c>
      <c r="C502" s="20">
        <f>'repassar 2023'!B502/2</f>
        <v>388.84</v>
      </c>
      <c r="D502" s="21">
        <v>45128</v>
      </c>
      <c r="E502" s="16" t="s">
        <v>931</v>
      </c>
      <c r="F502" s="44" t="s">
        <v>1008</v>
      </c>
      <c r="G502" s="23" t="s">
        <v>1009</v>
      </c>
      <c r="H502" s="45" t="s">
        <v>1010</v>
      </c>
      <c r="I502" s="84"/>
    </row>
    <row r="503" spans="1:9" ht="13.5" customHeight="1" x14ac:dyDescent="0.3">
      <c r="A503" s="13"/>
      <c r="B503" s="20">
        <v>777.68</v>
      </c>
      <c r="C503" s="20">
        <f>'repassar 2023'!B503/2</f>
        <v>388.84</v>
      </c>
      <c r="D503" s="21">
        <v>45128</v>
      </c>
      <c r="E503" s="16" t="s">
        <v>931</v>
      </c>
      <c r="F503" s="44" t="s">
        <v>1011</v>
      </c>
      <c r="G503" s="23" t="s">
        <v>1012</v>
      </c>
      <c r="H503" s="45" t="s">
        <v>1013</v>
      </c>
      <c r="I503" s="84"/>
    </row>
    <row r="504" spans="1:9" ht="13.5" customHeight="1" x14ac:dyDescent="0.3">
      <c r="A504" s="13"/>
      <c r="B504" s="20">
        <v>4588.59</v>
      </c>
      <c r="C504" s="20">
        <f>'repassar 2023'!B504/2</f>
        <v>2294.3000000000002</v>
      </c>
      <c r="D504" s="21">
        <v>45128</v>
      </c>
      <c r="E504" s="16" t="s">
        <v>931</v>
      </c>
      <c r="F504" s="44" t="s">
        <v>1014</v>
      </c>
      <c r="G504" s="23" t="s">
        <v>1015</v>
      </c>
      <c r="H504" s="45" t="s">
        <v>1016</v>
      </c>
      <c r="I504" s="84"/>
    </row>
    <row r="505" spans="1:9" ht="13.5" customHeight="1" x14ac:dyDescent="0.3">
      <c r="A505" s="13"/>
      <c r="B505" s="20">
        <v>26315.8</v>
      </c>
      <c r="C505" s="20">
        <f>'repassar 2023'!B505/2</f>
        <v>13157.9</v>
      </c>
      <c r="D505" s="21">
        <v>45128</v>
      </c>
      <c r="E505" s="16" t="s">
        <v>931</v>
      </c>
      <c r="F505" s="44" t="s">
        <v>1017</v>
      </c>
      <c r="G505" s="23" t="s">
        <v>1018</v>
      </c>
      <c r="H505" s="45" t="s">
        <v>1019</v>
      </c>
      <c r="I505" s="84"/>
    </row>
    <row r="506" spans="1:9" ht="13.5" customHeight="1" x14ac:dyDescent="0.3">
      <c r="A506" s="13"/>
      <c r="B506" s="20">
        <v>777.68</v>
      </c>
      <c r="C506" s="20">
        <f>'repassar 2023'!B506/2</f>
        <v>388.84</v>
      </c>
      <c r="D506" s="21">
        <v>45128</v>
      </c>
      <c r="E506" s="16" t="s">
        <v>931</v>
      </c>
      <c r="F506" s="44" t="s">
        <v>1020</v>
      </c>
      <c r="G506" s="23" t="s">
        <v>1021</v>
      </c>
      <c r="H506" s="45" t="s">
        <v>1022</v>
      </c>
      <c r="I506" s="84"/>
    </row>
    <row r="507" spans="1:9" ht="13.5" customHeight="1" x14ac:dyDescent="0.3">
      <c r="A507" s="13"/>
      <c r="B507" s="20">
        <v>777.68</v>
      </c>
      <c r="C507" s="20">
        <f>'repassar 2023'!B507/2</f>
        <v>388.84</v>
      </c>
      <c r="D507" s="21">
        <v>45128</v>
      </c>
      <c r="E507" s="16" t="s">
        <v>931</v>
      </c>
      <c r="F507" s="44" t="s">
        <v>1023</v>
      </c>
      <c r="G507" s="23" t="s">
        <v>1024</v>
      </c>
      <c r="H507" s="45" t="s">
        <v>1025</v>
      </c>
      <c r="I507" s="84"/>
    </row>
    <row r="508" spans="1:9" ht="13.5" customHeight="1" x14ac:dyDescent="0.3">
      <c r="A508" s="13"/>
      <c r="B508" s="20">
        <v>12943.1</v>
      </c>
      <c r="C508" s="20">
        <f>'repassar 2023'!B508/2</f>
        <v>6471.55</v>
      </c>
      <c r="D508" s="21">
        <v>45128</v>
      </c>
      <c r="E508" s="16" t="s">
        <v>931</v>
      </c>
      <c r="F508" s="44" t="s">
        <v>1026</v>
      </c>
      <c r="G508" s="23" t="s">
        <v>1027</v>
      </c>
      <c r="H508" s="45" t="s">
        <v>467</v>
      </c>
      <c r="I508" s="84"/>
    </row>
    <row r="509" spans="1:9" ht="13.5" customHeight="1" x14ac:dyDescent="0.3">
      <c r="A509" s="13"/>
      <c r="B509" s="20">
        <v>15952.97</v>
      </c>
      <c r="C509" s="20">
        <f>'repassar 2023'!B509/2</f>
        <v>7976.49</v>
      </c>
      <c r="D509" s="21">
        <v>45128</v>
      </c>
      <c r="E509" s="16" t="s">
        <v>931</v>
      </c>
      <c r="F509" s="44" t="s">
        <v>1028</v>
      </c>
      <c r="G509" s="23" t="s">
        <v>1029</v>
      </c>
      <c r="H509" s="45" t="s">
        <v>467</v>
      </c>
      <c r="I509" s="84"/>
    </row>
    <row r="510" spans="1:9" ht="13.5" customHeight="1" x14ac:dyDescent="0.3">
      <c r="A510" s="13"/>
      <c r="B510" s="20">
        <v>11842.11</v>
      </c>
      <c r="C510" s="20">
        <f>'repassar 2023'!B510/2</f>
        <v>5921.06</v>
      </c>
      <c r="D510" s="21">
        <v>45128</v>
      </c>
      <c r="E510" s="16" t="s">
        <v>931</v>
      </c>
      <c r="F510" s="44" t="s">
        <v>1030</v>
      </c>
      <c r="G510" s="23" t="s">
        <v>1031</v>
      </c>
      <c r="H510" s="45" t="s">
        <v>1032</v>
      </c>
      <c r="I510" s="84"/>
    </row>
    <row r="511" spans="1:9" ht="13.5" customHeight="1" x14ac:dyDescent="0.3">
      <c r="A511" s="13"/>
      <c r="B511" s="20">
        <v>777.68</v>
      </c>
      <c r="C511" s="20">
        <f>'repassar 2023'!B511/2</f>
        <v>388.84</v>
      </c>
      <c r="D511" s="21">
        <v>45128</v>
      </c>
      <c r="E511" s="16" t="s">
        <v>931</v>
      </c>
      <c r="F511" s="44" t="s">
        <v>1033</v>
      </c>
      <c r="G511" s="23" t="s">
        <v>1034</v>
      </c>
      <c r="H511" s="45" t="s">
        <v>1035</v>
      </c>
      <c r="I511" s="84"/>
    </row>
    <row r="512" spans="1:9" ht="13.5" customHeight="1" x14ac:dyDescent="0.3">
      <c r="A512" s="13"/>
      <c r="B512" s="20">
        <v>753.69</v>
      </c>
      <c r="C512" s="20">
        <f>'repassar 2023'!B512/2</f>
        <v>376.85</v>
      </c>
      <c r="D512" s="21">
        <v>45128</v>
      </c>
      <c r="E512" s="16" t="s">
        <v>931</v>
      </c>
      <c r="F512" s="44" t="s">
        <v>1036</v>
      </c>
      <c r="G512" s="23" t="s">
        <v>1037</v>
      </c>
      <c r="H512" s="45" t="s">
        <v>1038</v>
      </c>
      <c r="I512" s="84"/>
    </row>
    <row r="513" spans="1:9" ht="13.5" customHeight="1" x14ac:dyDescent="0.3">
      <c r="A513" s="13"/>
      <c r="B513" s="20">
        <v>5263.16</v>
      </c>
      <c r="C513" s="20">
        <f>'repassar 2023'!B513/2</f>
        <v>2631.58</v>
      </c>
      <c r="D513" s="21">
        <v>45128</v>
      </c>
      <c r="E513" s="16" t="s">
        <v>931</v>
      </c>
      <c r="F513" s="44" t="s">
        <v>1039</v>
      </c>
      <c r="G513" s="23" t="s">
        <v>1040</v>
      </c>
      <c r="H513" s="45" t="s">
        <v>189</v>
      </c>
      <c r="I513" s="84"/>
    </row>
    <row r="514" spans="1:9" ht="13.5" customHeight="1" x14ac:dyDescent="0.3">
      <c r="A514" s="13"/>
      <c r="B514" s="20">
        <v>3947.37</v>
      </c>
      <c r="C514" s="20">
        <f>'repassar 2023'!B514/2</f>
        <v>1973.69</v>
      </c>
      <c r="D514" s="21">
        <v>45128</v>
      </c>
      <c r="E514" s="16" t="s">
        <v>931</v>
      </c>
      <c r="F514" s="44" t="s">
        <v>1041</v>
      </c>
      <c r="G514" s="23" t="s">
        <v>1042</v>
      </c>
      <c r="H514" s="45" t="s">
        <v>35</v>
      </c>
      <c r="I514" s="84"/>
    </row>
    <row r="515" spans="1:9" ht="13.5" customHeight="1" x14ac:dyDescent="0.3">
      <c r="A515" s="13"/>
      <c r="B515" s="20">
        <v>28974.2</v>
      </c>
      <c r="C515" s="20">
        <f>'repassar 2023'!B515/2</f>
        <v>14487.1</v>
      </c>
      <c r="D515" s="21">
        <v>45128</v>
      </c>
      <c r="E515" s="16" t="s">
        <v>931</v>
      </c>
      <c r="F515" s="44" t="s">
        <v>1043</v>
      </c>
      <c r="G515" s="23" t="s">
        <v>1044</v>
      </c>
      <c r="H515" s="45" t="s">
        <v>605</v>
      </c>
      <c r="I515" s="84"/>
    </row>
    <row r="516" spans="1:9" ht="13.5" customHeight="1" x14ac:dyDescent="0.3">
      <c r="A516" s="13"/>
      <c r="B516" s="20">
        <v>2631.58</v>
      </c>
      <c r="C516" s="20">
        <f>'repassar 2023'!B516/2</f>
        <v>1315.79</v>
      </c>
      <c r="D516" s="21">
        <v>45128</v>
      </c>
      <c r="E516" s="16" t="s">
        <v>931</v>
      </c>
      <c r="F516" s="44" t="s">
        <v>1045</v>
      </c>
      <c r="G516" s="23" t="s">
        <v>1046</v>
      </c>
      <c r="H516" s="45" t="s">
        <v>174</v>
      </c>
      <c r="I516" s="84"/>
    </row>
    <row r="517" spans="1:9" ht="13.5" customHeight="1" x14ac:dyDescent="0.3">
      <c r="A517" s="13"/>
      <c r="B517" s="20">
        <v>3947.37</v>
      </c>
      <c r="C517" s="20">
        <f>'repassar 2023'!B517/2</f>
        <v>1973.69</v>
      </c>
      <c r="D517" s="21">
        <v>45128</v>
      </c>
      <c r="E517" s="16" t="s">
        <v>931</v>
      </c>
      <c r="F517" s="44" t="s">
        <v>1047</v>
      </c>
      <c r="G517" s="23" t="s">
        <v>1048</v>
      </c>
      <c r="H517" s="45" t="s">
        <v>1049</v>
      </c>
      <c r="I517" s="84"/>
    </row>
    <row r="518" spans="1:9" ht="13.5" customHeight="1" x14ac:dyDescent="0.3">
      <c r="A518" s="13"/>
      <c r="B518" s="20">
        <v>3947.37</v>
      </c>
      <c r="C518" s="20">
        <f>'repassar 2023'!B518/2</f>
        <v>1973.69</v>
      </c>
      <c r="D518" s="21">
        <v>45128</v>
      </c>
      <c r="E518" s="16" t="s">
        <v>931</v>
      </c>
      <c r="F518" s="44" t="s">
        <v>1050</v>
      </c>
      <c r="G518" s="23" t="s">
        <v>1051</v>
      </c>
      <c r="H518" s="45" t="s">
        <v>189</v>
      </c>
      <c r="I518" s="84"/>
    </row>
    <row r="519" spans="1:9" ht="13.5" customHeight="1" x14ac:dyDescent="0.3">
      <c r="A519" s="13"/>
      <c r="B519" s="20">
        <v>815.37</v>
      </c>
      <c r="C519" s="20">
        <f>'repassar 2023'!B519/2</f>
        <v>407.69</v>
      </c>
      <c r="D519" s="46">
        <v>45168</v>
      </c>
      <c r="E519" s="16" t="s">
        <v>931</v>
      </c>
      <c r="F519" s="44" t="s">
        <v>1052</v>
      </c>
      <c r="G519" s="23" t="s">
        <v>1053</v>
      </c>
      <c r="H519" s="45" t="s">
        <v>986</v>
      </c>
      <c r="I519" s="84"/>
    </row>
    <row r="520" spans="1:9" ht="13.5" customHeight="1" x14ac:dyDescent="0.3">
      <c r="A520" s="13"/>
      <c r="B520" s="20">
        <v>1117.2</v>
      </c>
      <c r="C520" s="20">
        <f>'repassar 2023'!B520/2</f>
        <v>558.6</v>
      </c>
      <c r="D520" s="46">
        <v>45168</v>
      </c>
      <c r="E520" s="16" t="s">
        <v>931</v>
      </c>
      <c r="F520" s="44" t="s">
        <v>1054</v>
      </c>
      <c r="G520" s="23" t="s">
        <v>1055</v>
      </c>
      <c r="H520" s="45" t="s">
        <v>983</v>
      </c>
      <c r="I520" s="84"/>
    </row>
    <row r="521" spans="1:9" ht="13.5" customHeight="1" x14ac:dyDescent="0.3">
      <c r="A521" s="13"/>
      <c r="B521" s="20">
        <v>1135.97</v>
      </c>
      <c r="C521" s="20">
        <f>'repassar 2023'!B521/2</f>
        <v>567.99</v>
      </c>
      <c r="D521" s="46">
        <v>45168</v>
      </c>
      <c r="E521" s="16" t="s">
        <v>931</v>
      </c>
      <c r="F521" s="44" t="s">
        <v>1056</v>
      </c>
      <c r="G521" s="23" t="s">
        <v>1057</v>
      </c>
      <c r="H521" s="45" t="s">
        <v>1058</v>
      </c>
      <c r="I521" s="84"/>
    </row>
    <row r="522" spans="1:9" ht="13.5" customHeight="1" x14ac:dyDescent="0.3">
      <c r="A522" s="13"/>
      <c r="B522" s="20">
        <v>1426.93</v>
      </c>
      <c r="C522" s="20">
        <f>'repassar 2023'!B522/2</f>
        <v>713.47</v>
      </c>
      <c r="D522" s="46">
        <v>45168</v>
      </c>
      <c r="E522" s="16" t="s">
        <v>931</v>
      </c>
      <c r="F522" s="44" t="s">
        <v>1059</v>
      </c>
      <c r="G522" s="23" t="s">
        <v>1060</v>
      </c>
      <c r="H522" s="45" t="s">
        <v>1061</v>
      </c>
      <c r="I522" s="84"/>
    </row>
    <row r="523" spans="1:9" ht="13.5" customHeight="1" x14ac:dyDescent="0.3">
      <c r="A523" s="13"/>
      <c r="B523" s="20">
        <v>3068.1</v>
      </c>
      <c r="C523" s="20">
        <f>'repassar 2023'!B523/2</f>
        <v>1534.05</v>
      </c>
      <c r="D523" s="46">
        <v>45168</v>
      </c>
      <c r="E523" s="16" t="s">
        <v>931</v>
      </c>
      <c r="F523" s="44" t="s">
        <v>1062</v>
      </c>
      <c r="G523" s="23" t="s">
        <v>1063</v>
      </c>
      <c r="H523" s="45" t="s">
        <v>1064</v>
      </c>
      <c r="I523" s="84"/>
    </row>
    <row r="524" spans="1:9" ht="13.5" customHeight="1" x14ac:dyDescent="0.3">
      <c r="A524" s="13"/>
      <c r="B524" s="20">
        <v>4812</v>
      </c>
      <c r="C524" s="20">
        <f>'repassar 2023'!B524/2</f>
        <v>2406</v>
      </c>
      <c r="D524" s="46">
        <v>45168</v>
      </c>
      <c r="E524" s="16" t="s">
        <v>931</v>
      </c>
      <c r="F524" s="44" t="s">
        <v>1065</v>
      </c>
      <c r="G524" s="23" t="s">
        <v>1066</v>
      </c>
      <c r="H524" s="45" t="s">
        <v>1067</v>
      </c>
      <c r="I524" s="84"/>
    </row>
    <row r="525" spans="1:9" ht="13.5" customHeight="1" x14ac:dyDescent="0.3">
      <c r="A525" s="13"/>
      <c r="B525" s="20">
        <v>10767.81</v>
      </c>
      <c r="C525" s="20">
        <f>'repassar 2023'!B525/2</f>
        <v>5383.91</v>
      </c>
      <c r="D525" s="46">
        <v>45168</v>
      </c>
      <c r="E525" s="16" t="s">
        <v>931</v>
      </c>
      <c r="F525" s="44" t="s">
        <v>1068</v>
      </c>
      <c r="G525" s="23" t="s">
        <v>1069</v>
      </c>
      <c r="H525" s="45" t="s">
        <v>650</v>
      </c>
      <c r="I525" s="84"/>
    </row>
    <row r="526" spans="1:9" ht="13.5" customHeight="1" x14ac:dyDescent="0.3">
      <c r="A526" s="13"/>
      <c r="B526" s="20">
        <v>11401.8</v>
      </c>
      <c r="C526" s="20">
        <f>'repassar 2023'!B526/2</f>
        <v>5700.9</v>
      </c>
      <c r="D526" s="21">
        <v>45254</v>
      </c>
      <c r="E526" s="16" t="s">
        <v>931</v>
      </c>
      <c r="F526" s="44" t="s">
        <v>1070</v>
      </c>
      <c r="G526" s="23" t="s">
        <v>1071</v>
      </c>
      <c r="H526" s="45" t="s">
        <v>1072</v>
      </c>
      <c r="I526" s="84"/>
    </row>
    <row r="527" spans="1:9" ht="13.5" customHeight="1" x14ac:dyDescent="0.3">
      <c r="A527" s="13"/>
      <c r="B527" s="20">
        <v>66587.14</v>
      </c>
      <c r="C527" s="20">
        <f>'repassar 2023'!B527/2</f>
        <v>33293.57</v>
      </c>
      <c r="D527" s="21">
        <v>45254</v>
      </c>
      <c r="E527" s="16" t="s">
        <v>931</v>
      </c>
      <c r="F527" s="44" t="s">
        <v>1073</v>
      </c>
      <c r="G527" s="23" t="s">
        <v>1074</v>
      </c>
      <c r="H527" s="45" t="s">
        <v>258</v>
      </c>
      <c r="I527" s="84"/>
    </row>
    <row r="528" spans="1:9" ht="13.5" customHeight="1" x14ac:dyDescent="0.3">
      <c r="A528" s="13"/>
      <c r="B528" s="20">
        <v>840.15</v>
      </c>
      <c r="C528" s="20">
        <f>'repassar 2023'!B528/2</f>
        <v>420.08</v>
      </c>
      <c r="D528" s="21">
        <v>45254</v>
      </c>
      <c r="E528" s="16" t="s">
        <v>931</v>
      </c>
      <c r="F528" s="44" t="s">
        <v>1075</v>
      </c>
      <c r="G528" s="23" t="s">
        <v>1076</v>
      </c>
      <c r="H528" s="45" t="s">
        <v>1077</v>
      </c>
      <c r="I528" s="84"/>
    </row>
    <row r="529" spans="1:9" ht="13.5" customHeight="1" x14ac:dyDescent="0.3">
      <c r="A529" s="13"/>
      <c r="B529" s="20">
        <v>823.56</v>
      </c>
      <c r="C529" s="20">
        <f>'repassar 2023'!B529/2</f>
        <v>411.78</v>
      </c>
      <c r="D529" s="21">
        <v>45254</v>
      </c>
      <c r="E529" s="16" t="s">
        <v>931</v>
      </c>
      <c r="F529" s="44" t="s">
        <v>1078</v>
      </c>
      <c r="G529" s="23" t="s">
        <v>1079</v>
      </c>
      <c r="H529" s="45" t="s">
        <v>1080</v>
      </c>
      <c r="I529" s="84"/>
    </row>
    <row r="530" spans="1:9" ht="13.5" customHeight="1" x14ac:dyDescent="0.3">
      <c r="A530" s="13"/>
      <c r="B530" s="20">
        <v>15789.48</v>
      </c>
      <c r="C530" s="20">
        <f>'repassar 2023'!B530/2</f>
        <v>7894.74</v>
      </c>
      <c r="D530" s="21">
        <v>45254</v>
      </c>
      <c r="E530" s="16" t="s">
        <v>931</v>
      </c>
      <c r="F530" s="44" t="s">
        <v>1081</v>
      </c>
      <c r="G530" s="23" t="s">
        <v>1082</v>
      </c>
      <c r="H530" s="45" t="s">
        <v>1083</v>
      </c>
      <c r="I530" s="84"/>
    </row>
    <row r="531" spans="1:9" ht="13.5" customHeight="1" x14ac:dyDescent="0.3">
      <c r="A531" s="13"/>
      <c r="B531" s="20">
        <v>797.44</v>
      </c>
      <c r="C531" s="20">
        <f>'repassar 2023'!B531/2</f>
        <v>398.72</v>
      </c>
      <c r="D531" s="21">
        <v>45254</v>
      </c>
      <c r="E531" s="16" t="s">
        <v>931</v>
      </c>
      <c r="F531" s="44" t="s">
        <v>1084</v>
      </c>
      <c r="G531" s="23" t="s">
        <v>1085</v>
      </c>
      <c r="H531" s="45" t="s">
        <v>1086</v>
      </c>
      <c r="I531" s="84"/>
    </row>
    <row r="532" spans="1:9" ht="13.5" customHeight="1" x14ac:dyDescent="0.3">
      <c r="A532" s="13"/>
      <c r="B532" s="20">
        <v>719.8</v>
      </c>
      <c r="C532" s="20">
        <f>'repassar 2023'!B532/2</f>
        <v>359.9</v>
      </c>
      <c r="D532" s="21">
        <v>45254</v>
      </c>
      <c r="E532" s="16" t="s">
        <v>931</v>
      </c>
      <c r="F532" s="44" t="s">
        <v>1087</v>
      </c>
      <c r="G532" s="23" t="s">
        <v>1088</v>
      </c>
      <c r="H532" s="45" t="s">
        <v>1089</v>
      </c>
      <c r="I532" s="84"/>
    </row>
    <row r="533" spans="1:9" ht="13.5" customHeight="1" x14ac:dyDescent="0.3">
      <c r="A533" s="13"/>
      <c r="B533" s="20">
        <v>840.15</v>
      </c>
      <c r="C533" s="20">
        <f>'repassar 2023'!B533/2</f>
        <v>420.08</v>
      </c>
      <c r="D533" s="21">
        <v>45254</v>
      </c>
      <c r="E533" s="16" t="s">
        <v>931</v>
      </c>
      <c r="F533" s="44" t="s">
        <v>1090</v>
      </c>
      <c r="G533" s="23" t="s">
        <v>1091</v>
      </c>
      <c r="H533" s="45" t="s">
        <v>1092</v>
      </c>
      <c r="I533" s="84"/>
    </row>
    <row r="534" spans="1:9" ht="13.5" customHeight="1" x14ac:dyDescent="0.3">
      <c r="A534" s="13"/>
      <c r="B534" s="20">
        <v>797.44</v>
      </c>
      <c r="C534" s="20">
        <f>'repassar 2023'!B534/2</f>
        <v>398.72</v>
      </c>
      <c r="D534" s="21">
        <v>45254</v>
      </c>
      <c r="E534" s="16" t="s">
        <v>931</v>
      </c>
      <c r="F534" s="44" t="s">
        <v>1093</v>
      </c>
      <c r="G534" s="23" t="s">
        <v>1094</v>
      </c>
      <c r="H534" s="45" t="s">
        <v>1095</v>
      </c>
      <c r="I534" s="84"/>
    </row>
    <row r="535" spans="1:9" ht="13.5" customHeight="1" x14ac:dyDescent="0.3">
      <c r="A535" s="13"/>
      <c r="B535" s="20">
        <v>797.44</v>
      </c>
      <c r="C535" s="20">
        <f>'repassar 2023'!B535/2</f>
        <v>398.72</v>
      </c>
      <c r="D535" s="21">
        <v>45254</v>
      </c>
      <c r="E535" s="16" t="s">
        <v>931</v>
      </c>
      <c r="F535" s="44" t="s">
        <v>1096</v>
      </c>
      <c r="G535" s="23" t="s">
        <v>1097</v>
      </c>
      <c r="H535" s="45" t="s">
        <v>1098</v>
      </c>
      <c r="I535" s="84"/>
    </row>
    <row r="536" spans="1:9" ht="13.5" customHeight="1" x14ac:dyDescent="0.3">
      <c r="A536" s="13"/>
      <c r="B536" s="20">
        <v>797.44</v>
      </c>
      <c r="C536" s="20">
        <f>'repassar 2023'!B536/2</f>
        <v>398.72</v>
      </c>
      <c r="D536" s="21">
        <v>45254</v>
      </c>
      <c r="E536" s="16" t="s">
        <v>931</v>
      </c>
      <c r="F536" s="44" t="s">
        <v>1099</v>
      </c>
      <c r="G536" s="23" t="s">
        <v>1100</v>
      </c>
      <c r="H536" s="45" t="s">
        <v>1101</v>
      </c>
      <c r="I536" s="84"/>
    </row>
    <row r="537" spans="1:9" ht="13.5" customHeight="1" x14ac:dyDescent="0.3">
      <c r="A537" s="13"/>
      <c r="B537" s="20">
        <v>797.44</v>
      </c>
      <c r="C537" s="20">
        <f>'repassar 2023'!B537/2</f>
        <v>398.72</v>
      </c>
      <c r="D537" s="21">
        <v>45254</v>
      </c>
      <c r="E537" s="16" t="s">
        <v>931</v>
      </c>
      <c r="F537" s="44" t="s">
        <v>1102</v>
      </c>
      <c r="G537" s="23" t="s">
        <v>1103</v>
      </c>
      <c r="H537" s="45" t="s">
        <v>1104</v>
      </c>
      <c r="I537" s="84"/>
    </row>
    <row r="538" spans="1:9" ht="13.5" customHeight="1" x14ac:dyDescent="0.3">
      <c r="A538" s="13"/>
      <c r="B538" s="20">
        <v>26315.8</v>
      </c>
      <c r="C538" s="20">
        <f>'repassar 2023'!B538/2</f>
        <v>13157.9</v>
      </c>
      <c r="D538" s="21">
        <v>45254</v>
      </c>
      <c r="E538" s="16" t="s">
        <v>931</v>
      </c>
      <c r="F538" s="44" t="s">
        <v>1105</v>
      </c>
      <c r="G538" s="23" t="s">
        <v>1106</v>
      </c>
      <c r="H538" s="45" t="s">
        <v>1107</v>
      </c>
      <c r="I538" s="84"/>
    </row>
    <row r="539" spans="1:9" ht="13.5" customHeight="1" x14ac:dyDescent="0.3">
      <c r="A539" s="13"/>
      <c r="B539" s="20">
        <v>1052.6300000000001</v>
      </c>
      <c r="C539" s="20">
        <f>'repassar 2023'!B539/2</f>
        <v>526.32000000000005</v>
      </c>
      <c r="D539" s="21">
        <v>45254</v>
      </c>
      <c r="E539" s="16" t="s">
        <v>931</v>
      </c>
      <c r="F539" s="44" t="s">
        <v>1108</v>
      </c>
      <c r="G539" s="23" t="s">
        <v>1109</v>
      </c>
      <c r="H539" s="45" t="s">
        <v>1110</v>
      </c>
      <c r="I539" s="84"/>
    </row>
    <row r="540" spans="1:9" ht="13.5" customHeight="1" x14ac:dyDescent="0.3">
      <c r="A540" s="13"/>
      <c r="B540" s="20">
        <v>3947.37</v>
      </c>
      <c r="C540" s="20">
        <f>'repassar 2023'!B540/2</f>
        <v>1973.69</v>
      </c>
      <c r="D540" s="21">
        <v>45254</v>
      </c>
      <c r="E540" s="16" t="s">
        <v>931</v>
      </c>
      <c r="F540" s="44" t="s">
        <v>1111</v>
      </c>
      <c r="G540" s="23" t="s">
        <v>1112</v>
      </c>
      <c r="H540" s="45" t="s">
        <v>1113</v>
      </c>
      <c r="I540" s="84"/>
    </row>
    <row r="541" spans="1:9" ht="13.5" customHeight="1" x14ac:dyDescent="0.3">
      <c r="A541" s="13"/>
      <c r="B541" s="20">
        <v>1203</v>
      </c>
      <c r="C541" s="20">
        <f>'repassar 2023'!B541/2</f>
        <v>601.5</v>
      </c>
      <c r="D541" s="21">
        <v>45254</v>
      </c>
      <c r="E541" s="16" t="s">
        <v>931</v>
      </c>
      <c r="F541" s="44" t="s">
        <v>1114</v>
      </c>
      <c r="G541" s="23" t="s">
        <v>1115</v>
      </c>
      <c r="H541" s="45" t="s">
        <v>1116</v>
      </c>
      <c r="I541" s="84"/>
    </row>
    <row r="542" spans="1:9" ht="13.5" customHeight="1" x14ac:dyDescent="0.3">
      <c r="A542" s="13"/>
      <c r="B542" s="20">
        <v>1403.51</v>
      </c>
      <c r="C542" s="20">
        <f>'repassar 2023'!B542/2</f>
        <v>701.76</v>
      </c>
      <c r="D542" s="21">
        <v>45254</v>
      </c>
      <c r="E542" s="16" t="s">
        <v>931</v>
      </c>
      <c r="F542" s="44" t="s">
        <v>1117</v>
      </c>
      <c r="G542" s="23" t="s">
        <v>1118</v>
      </c>
      <c r="H542" s="45" t="s">
        <v>1119</v>
      </c>
      <c r="I542" s="84"/>
    </row>
    <row r="543" spans="1:9" ht="13.5" customHeight="1" x14ac:dyDescent="0.3">
      <c r="A543" s="13"/>
      <c r="B543" s="20">
        <v>821.65</v>
      </c>
      <c r="C543" s="20">
        <f>'repassar 2023'!B543/2</f>
        <v>410.83</v>
      </c>
      <c r="D543" s="21">
        <v>45254</v>
      </c>
      <c r="E543" s="16" t="s">
        <v>931</v>
      </c>
      <c r="F543" s="44" t="s">
        <v>1120</v>
      </c>
      <c r="G543" s="23" t="s">
        <v>1121</v>
      </c>
      <c r="H543" s="45" t="s">
        <v>1122</v>
      </c>
      <c r="I543" s="84"/>
    </row>
    <row r="544" spans="1:9" ht="13.5" customHeight="1" x14ac:dyDescent="0.3">
      <c r="A544" s="13"/>
      <c r="B544" s="20">
        <v>798.08</v>
      </c>
      <c r="C544" s="20">
        <f>'repassar 2023'!B544/2</f>
        <v>399.04</v>
      </c>
      <c r="D544" s="21">
        <v>45254</v>
      </c>
      <c r="E544" s="16" t="s">
        <v>931</v>
      </c>
      <c r="F544" s="44" t="s">
        <v>1123</v>
      </c>
      <c r="G544" s="23" t="s">
        <v>1124</v>
      </c>
      <c r="H544" s="45" t="s">
        <v>1125</v>
      </c>
      <c r="I544" s="84"/>
    </row>
    <row r="545" spans="1:9" ht="13.5" customHeight="1" x14ac:dyDescent="0.3">
      <c r="A545" s="13"/>
      <c r="B545" s="20">
        <v>4210.53</v>
      </c>
      <c r="C545" s="20">
        <f>'repassar 2023'!B545/2</f>
        <v>2105.27</v>
      </c>
      <c r="D545" s="21">
        <v>45254</v>
      </c>
      <c r="E545" s="16" t="s">
        <v>931</v>
      </c>
      <c r="F545" s="44" t="s">
        <v>1126</v>
      </c>
      <c r="G545" s="23" t="s">
        <v>1127</v>
      </c>
      <c r="H545" s="45" t="s">
        <v>1128</v>
      </c>
      <c r="I545" s="84"/>
    </row>
    <row r="546" spans="1:9" ht="13.5" customHeight="1" x14ac:dyDescent="0.3">
      <c r="A546" s="13"/>
      <c r="B546" s="20">
        <v>26315.8</v>
      </c>
      <c r="C546" s="20">
        <f>'repassar 2023'!B546/2</f>
        <v>13157.9</v>
      </c>
      <c r="D546" s="21">
        <v>45254</v>
      </c>
      <c r="E546" s="16" t="s">
        <v>931</v>
      </c>
      <c r="F546" s="44" t="s">
        <v>1129</v>
      </c>
      <c r="G546" s="23" t="s">
        <v>1130</v>
      </c>
      <c r="H546" s="45" t="s">
        <v>1131</v>
      </c>
      <c r="I546" s="84"/>
    </row>
    <row r="547" spans="1:9" ht="13.5" customHeight="1" x14ac:dyDescent="0.3">
      <c r="A547" s="13"/>
      <c r="B547" s="20">
        <v>823.56</v>
      </c>
      <c r="C547" s="20">
        <f>'repassar 2023'!B547/2</f>
        <v>411.78</v>
      </c>
      <c r="D547" s="21">
        <v>45254</v>
      </c>
      <c r="E547" s="16" t="s">
        <v>931</v>
      </c>
      <c r="F547" s="44" t="s">
        <v>1132</v>
      </c>
      <c r="G547" s="23" t="s">
        <v>1133</v>
      </c>
      <c r="H547" s="45" t="s">
        <v>1134</v>
      </c>
      <c r="I547" s="84"/>
    </row>
    <row r="548" spans="1:9" ht="13.5" customHeight="1" x14ac:dyDescent="0.3">
      <c r="A548" s="13"/>
      <c r="B548" s="20">
        <v>813.68</v>
      </c>
      <c r="C548" s="20">
        <f>'repassar 2023'!B548/2</f>
        <v>406.84</v>
      </c>
      <c r="D548" s="21">
        <v>45254</v>
      </c>
      <c r="E548" s="16" t="s">
        <v>931</v>
      </c>
      <c r="F548" s="44" t="s">
        <v>1135</v>
      </c>
      <c r="G548" s="23" t="s">
        <v>1136</v>
      </c>
      <c r="H548" s="45" t="s">
        <v>1137</v>
      </c>
      <c r="I548" s="84"/>
    </row>
    <row r="549" spans="1:9" ht="13.5" customHeight="1" x14ac:dyDescent="0.3">
      <c r="A549" s="13"/>
      <c r="B549" s="25"/>
      <c r="C549" s="26"/>
      <c r="D549" s="46"/>
      <c r="E549" s="26"/>
      <c r="F549" s="27"/>
      <c r="G549" s="27"/>
      <c r="H549" s="28"/>
      <c r="I549" s="84"/>
    </row>
    <row r="550" spans="1:9" ht="13.5" customHeight="1" x14ac:dyDescent="0.3">
      <c r="A550" s="29" t="s">
        <v>16</v>
      </c>
      <c r="B550" s="52">
        <f>SUM(B476:B549)</f>
        <v>451830.91</v>
      </c>
      <c r="C550" s="53">
        <f>SUM(C476:C549)</f>
        <v>225915.61</v>
      </c>
      <c r="D550" s="22"/>
      <c r="E550" s="25"/>
      <c r="F550" s="27"/>
      <c r="G550" s="27"/>
      <c r="H550" s="28"/>
      <c r="I550" s="84"/>
    </row>
    <row r="551" spans="1:9" ht="13.5" customHeight="1" x14ac:dyDescent="0.3">
      <c r="A551" s="13"/>
      <c r="B551" s="59"/>
      <c r="C551" s="59"/>
      <c r="D551" s="59"/>
      <c r="E551" s="59"/>
      <c r="F551" s="59"/>
      <c r="G551" s="60"/>
      <c r="H551" s="13"/>
      <c r="I551" s="84"/>
    </row>
    <row r="552" spans="1:9" ht="13.5" customHeight="1" x14ac:dyDescent="0.3">
      <c r="A552" s="10" t="s">
        <v>4</v>
      </c>
      <c r="B552" s="11" t="s">
        <v>5</v>
      </c>
      <c r="C552" s="12" t="s">
        <v>6</v>
      </c>
      <c r="D552" s="12" t="s">
        <v>7</v>
      </c>
      <c r="E552" s="12" t="s">
        <v>8</v>
      </c>
      <c r="F552" s="12" t="s">
        <v>9</v>
      </c>
      <c r="G552" s="12" t="s">
        <v>10</v>
      </c>
      <c r="H552" s="10" t="s">
        <v>11</v>
      </c>
    </row>
    <row r="553" spans="1:9" ht="13.5" customHeight="1" x14ac:dyDescent="0.3">
      <c r="A553" s="13" t="s">
        <v>1138</v>
      </c>
      <c r="B553" s="20">
        <v>25710.81</v>
      </c>
      <c r="C553" s="20">
        <f>'repassar 2023'!B553/2</f>
        <v>12855.41</v>
      </c>
      <c r="D553" s="21">
        <v>45128</v>
      </c>
      <c r="E553" s="27" t="s">
        <v>1139</v>
      </c>
      <c r="F553" s="44" t="s">
        <v>1140</v>
      </c>
      <c r="G553" s="23" t="s">
        <v>1141</v>
      </c>
      <c r="H553" s="45" t="s">
        <v>1142</v>
      </c>
    </row>
    <row r="554" spans="1:9" ht="13.5" customHeight="1" x14ac:dyDescent="0.3">
      <c r="A554" s="13" t="s">
        <v>1143</v>
      </c>
      <c r="B554" s="20">
        <v>1052.6300000000001</v>
      </c>
      <c r="C554" s="20">
        <f>'repassar 2023'!B554/2</f>
        <v>526.32000000000005</v>
      </c>
      <c r="D554" s="21">
        <v>45128</v>
      </c>
      <c r="E554" s="27" t="s">
        <v>1139</v>
      </c>
      <c r="F554" s="44" t="s">
        <v>1144</v>
      </c>
      <c r="G554" s="23" t="s">
        <v>1145</v>
      </c>
      <c r="H554" s="45" t="s">
        <v>1146</v>
      </c>
    </row>
    <row r="555" spans="1:9" ht="13.5" customHeight="1" x14ac:dyDescent="0.3">
      <c r="A555" s="13" t="s">
        <v>1147</v>
      </c>
      <c r="B555" s="20">
        <v>1154.27</v>
      </c>
      <c r="C555" s="20">
        <f>'repassar 2023'!B555/2</f>
        <v>577.14</v>
      </c>
      <c r="D555" s="46">
        <v>45168</v>
      </c>
      <c r="E555" s="16" t="s">
        <v>1139</v>
      </c>
      <c r="F555" s="44" t="s">
        <v>1148</v>
      </c>
      <c r="G555" s="23" t="s">
        <v>1149</v>
      </c>
      <c r="H555" s="45" t="s">
        <v>1150</v>
      </c>
    </row>
    <row r="556" spans="1:9" ht="13.5" customHeight="1" x14ac:dyDescent="0.3">
      <c r="A556" s="13"/>
      <c r="B556" s="25"/>
      <c r="C556" s="26"/>
      <c r="D556" s="46"/>
      <c r="E556" s="27"/>
      <c r="F556" s="27"/>
      <c r="G556" s="27"/>
      <c r="H556" s="28"/>
    </row>
    <row r="557" spans="1:9" ht="13.5" customHeight="1" x14ac:dyDescent="0.3">
      <c r="A557" s="29" t="s">
        <v>16</v>
      </c>
      <c r="B557" s="52">
        <f>SUM(B553:B556)</f>
        <v>27917.71</v>
      </c>
      <c r="C557" s="53">
        <f>SUM(C553:C556)</f>
        <v>13958.87</v>
      </c>
      <c r="D557" s="22"/>
      <c r="E557" s="25"/>
      <c r="F557" s="27"/>
      <c r="G557" s="27"/>
      <c r="H557" s="82"/>
    </row>
    <row r="558" spans="1:9" ht="13.5" customHeight="1" x14ac:dyDescent="0.3">
      <c r="A558" s="13"/>
      <c r="B558" s="59"/>
      <c r="C558" s="59"/>
      <c r="D558" s="59"/>
      <c r="E558" s="59"/>
      <c r="F558" s="60"/>
      <c r="G558" s="60"/>
      <c r="H558" s="84"/>
    </row>
    <row r="559" spans="1:9" ht="13.5" customHeight="1" x14ac:dyDescent="0.3">
      <c r="A559" s="10" t="s">
        <v>4</v>
      </c>
      <c r="B559" s="11" t="s">
        <v>5</v>
      </c>
      <c r="C559" s="12" t="s">
        <v>6</v>
      </c>
      <c r="D559" s="12" t="s">
        <v>7</v>
      </c>
      <c r="E559" s="12" t="s">
        <v>8</v>
      </c>
      <c r="F559" s="12" t="s">
        <v>9</v>
      </c>
      <c r="G559" s="12" t="s">
        <v>10</v>
      </c>
      <c r="H559" s="10" t="s">
        <v>11</v>
      </c>
    </row>
    <row r="560" spans="1:9" ht="13.5" customHeight="1" x14ac:dyDescent="0.3">
      <c r="A560" s="13" t="s">
        <v>1151</v>
      </c>
      <c r="B560" s="37">
        <v>4210.29</v>
      </c>
      <c r="C560" s="37">
        <f>'repassar 2023'!B560/2</f>
        <v>2105.15</v>
      </c>
      <c r="D560" s="21">
        <v>45058</v>
      </c>
      <c r="E560" s="27" t="s">
        <v>1152</v>
      </c>
      <c r="F560" s="41" t="s">
        <v>1153</v>
      </c>
      <c r="G560" s="42" t="s">
        <v>1154</v>
      </c>
      <c r="H560" s="43" t="s">
        <v>1155</v>
      </c>
    </row>
    <row r="561" spans="1:8" ht="13.5" customHeight="1" x14ac:dyDescent="0.3">
      <c r="A561" s="13" t="s">
        <v>1156</v>
      </c>
      <c r="B561" s="20">
        <v>11327.47</v>
      </c>
      <c r="C561" s="20">
        <f>'repassar 2023'!B561/2</f>
        <v>5663.74</v>
      </c>
      <c r="D561" s="21">
        <v>45128</v>
      </c>
      <c r="E561" s="27" t="s">
        <v>1152</v>
      </c>
      <c r="F561" s="44" t="s">
        <v>1157</v>
      </c>
      <c r="G561" s="23" t="s">
        <v>1158</v>
      </c>
      <c r="H561" s="45" t="s">
        <v>1159</v>
      </c>
    </row>
    <row r="562" spans="1:8" ht="13.5" customHeight="1" x14ac:dyDescent="0.3">
      <c r="A562" s="13" t="s">
        <v>1160</v>
      </c>
      <c r="B562" s="20">
        <v>12648.46</v>
      </c>
      <c r="C562" s="20">
        <f>'repassar 2023'!B562/2</f>
        <v>6324.23</v>
      </c>
      <c r="D562" s="21">
        <v>45128</v>
      </c>
      <c r="E562" s="27" t="s">
        <v>1152</v>
      </c>
      <c r="F562" s="44" t="s">
        <v>1161</v>
      </c>
      <c r="G562" s="23" t="s">
        <v>1162</v>
      </c>
      <c r="H562" s="45" t="s">
        <v>1163</v>
      </c>
    </row>
    <row r="563" spans="1:8" ht="13.5" customHeight="1" x14ac:dyDescent="0.3">
      <c r="A563" s="13"/>
      <c r="B563" s="25"/>
      <c r="C563" s="26"/>
      <c r="D563" s="46"/>
      <c r="E563" s="27"/>
      <c r="F563" s="27"/>
      <c r="G563" s="27"/>
      <c r="H563" s="28"/>
    </row>
    <row r="564" spans="1:8" ht="13.5" customHeight="1" x14ac:dyDescent="0.3">
      <c r="A564" s="29" t="s">
        <v>16</v>
      </c>
      <c r="B564" s="52">
        <f>SUM(B560:B563)</f>
        <v>28186.22</v>
      </c>
      <c r="C564" s="53">
        <f>SUM(C560:C563)</f>
        <v>14093.12</v>
      </c>
      <c r="D564" s="25"/>
      <c r="E564" s="25"/>
      <c r="F564" s="27"/>
      <c r="G564" s="27"/>
      <c r="H564" s="82"/>
    </row>
    <row r="565" spans="1:8" ht="13.5" customHeight="1" x14ac:dyDescent="0.3">
      <c r="A565" s="13"/>
      <c r="B565" s="59"/>
      <c r="C565" s="59"/>
      <c r="D565" s="59"/>
      <c r="E565" s="59"/>
      <c r="F565" s="60"/>
      <c r="G565" s="60"/>
      <c r="H565" s="84"/>
    </row>
    <row r="566" spans="1:8" ht="13.5" customHeight="1" x14ac:dyDescent="0.3">
      <c r="A566" s="10" t="s">
        <v>4</v>
      </c>
      <c r="B566" s="11" t="s">
        <v>5</v>
      </c>
      <c r="C566" s="12" t="s">
        <v>6</v>
      </c>
      <c r="D566" s="12" t="s">
        <v>7</v>
      </c>
      <c r="E566" s="12" t="s">
        <v>8</v>
      </c>
      <c r="F566" s="12" t="s">
        <v>9</v>
      </c>
      <c r="G566" s="12" t="s">
        <v>10</v>
      </c>
      <c r="H566" s="10" t="s">
        <v>11</v>
      </c>
    </row>
    <row r="567" spans="1:8" ht="13.5" customHeight="1" x14ac:dyDescent="0.3">
      <c r="A567" s="13" t="s">
        <v>1164</v>
      </c>
      <c r="B567" s="37"/>
      <c r="C567" s="37"/>
      <c r="D567" s="15"/>
      <c r="E567" s="27"/>
      <c r="F567" s="41"/>
      <c r="G567" s="42"/>
      <c r="H567" s="43"/>
    </row>
    <row r="568" spans="1:8" ht="13.5" customHeight="1" x14ac:dyDescent="0.3">
      <c r="A568" s="79" t="s">
        <v>1165</v>
      </c>
      <c r="B568" s="19"/>
      <c r="C568" s="20"/>
      <c r="D568" s="21"/>
      <c r="E568" s="27"/>
      <c r="F568" s="23"/>
      <c r="G568" s="23"/>
      <c r="H568" s="45"/>
    </row>
    <row r="569" spans="1:8" ht="13.5" customHeight="1" x14ac:dyDescent="0.3">
      <c r="A569" s="13" t="s">
        <v>1166</v>
      </c>
      <c r="B569" s="25"/>
      <c r="C569" s="26"/>
      <c r="D569" s="46"/>
      <c r="E569" s="27"/>
      <c r="F569" s="27"/>
      <c r="G569" s="27"/>
      <c r="H569" s="28"/>
    </row>
    <row r="570" spans="1:8" ht="13.5" customHeight="1" x14ac:dyDescent="0.3">
      <c r="A570" s="29" t="s">
        <v>16</v>
      </c>
      <c r="B570" s="52">
        <f>SUM('repassar 2023'!B567:B568)</f>
        <v>0</v>
      </c>
      <c r="C570" s="52">
        <f>SUM('repassar 2023'!C567:C568)</f>
        <v>0</v>
      </c>
      <c r="D570" s="25"/>
      <c r="E570" s="25"/>
      <c r="F570" s="27"/>
      <c r="G570" s="27"/>
      <c r="H570" s="82"/>
    </row>
    <row r="571" spans="1:8" ht="13.5" customHeight="1" x14ac:dyDescent="0.3">
      <c r="A571" s="13"/>
      <c r="B571" s="59"/>
      <c r="C571" s="59"/>
      <c r="D571" s="59"/>
      <c r="E571" s="59"/>
      <c r="F571" s="60"/>
      <c r="G571" s="60"/>
      <c r="H571" s="84"/>
    </row>
    <row r="572" spans="1:8" ht="13.5" customHeight="1" x14ac:dyDescent="0.3">
      <c r="A572" s="10" t="s">
        <v>4</v>
      </c>
      <c r="B572" s="11" t="s">
        <v>5</v>
      </c>
      <c r="C572" s="12" t="s">
        <v>6</v>
      </c>
      <c r="D572" s="12" t="s">
        <v>7</v>
      </c>
      <c r="E572" s="12" t="s">
        <v>8</v>
      </c>
      <c r="F572" s="12" t="s">
        <v>9</v>
      </c>
      <c r="G572" s="12" t="s">
        <v>10</v>
      </c>
      <c r="H572" s="10" t="s">
        <v>11</v>
      </c>
    </row>
    <row r="573" spans="1:8" ht="13.5" customHeight="1" x14ac:dyDescent="0.3">
      <c r="A573" s="13" t="s">
        <v>1167</v>
      </c>
      <c r="B573" s="37">
        <v>11139.87</v>
      </c>
      <c r="C573" s="37">
        <f>'repassar 2023'!B573/2</f>
        <v>5569.94</v>
      </c>
      <c r="D573" s="15">
        <v>45063</v>
      </c>
      <c r="E573" s="27" t="s">
        <v>1168</v>
      </c>
      <c r="F573" s="41" t="s">
        <v>1169</v>
      </c>
      <c r="G573" s="42" t="s">
        <v>1170</v>
      </c>
      <c r="H573" s="43" t="s">
        <v>1171</v>
      </c>
    </row>
    <row r="574" spans="1:8" ht="13.5" customHeight="1" x14ac:dyDescent="0.3">
      <c r="A574" s="79" t="s">
        <v>1172</v>
      </c>
      <c r="B574" s="20">
        <v>1948.66</v>
      </c>
      <c r="C574" s="20">
        <f>'repassar 2023'!B574/2</f>
        <v>974.33</v>
      </c>
      <c r="D574" s="15">
        <v>45063</v>
      </c>
      <c r="E574" s="27" t="s">
        <v>1168</v>
      </c>
      <c r="F574" s="44" t="s">
        <v>1173</v>
      </c>
      <c r="G574" s="23" t="s">
        <v>1174</v>
      </c>
      <c r="H574" s="45" t="s">
        <v>1175</v>
      </c>
    </row>
    <row r="575" spans="1:8" ht="13.5" customHeight="1" x14ac:dyDescent="0.3">
      <c r="A575" s="13" t="s">
        <v>1176</v>
      </c>
      <c r="B575" s="20">
        <v>13089.3</v>
      </c>
      <c r="C575" s="20">
        <f>'repassar 2023'!B575/2</f>
        <v>6544.65</v>
      </c>
      <c r="D575" s="15">
        <v>45128</v>
      </c>
      <c r="E575" s="27" t="s">
        <v>1168</v>
      </c>
      <c r="F575" s="44" t="s">
        <v>1177</v>
      </c>
      <c r="G575" s="23" t="s">
        <v>1178</v>
      </c>
      <c r="H575" s="45" t="s">
        <v>1005</v>
      </c>
    </row>
    <row r="576" spans="1:8" ht="13.5" customHeight="1" x14ac:dyDescent="0.3">
      <c r="A576" s="13"/>
      <c r="B576" s="20">
        <v>1533.81</v>
      </c>
      <c r="C576" s="20">
        <f>'repassar 2023'!B576/2</f>
        <v>766.91</v>
      </c>
      <c r="D576" s="15">
        <v>45128</v>
      </c>
      <c r="E576" s="27" t="s">
        <v>1168</v>
      </c>
      <c r="F576" s="44" t="s">
        <v>1179</v>
      </c>
      <c r="G576" s="23" t="s">
        <v>1180</v>
      </c>
      <c r="H576" s="45" t="s">
        <v>1181</v>
      </c>
    </row>
    <row r="577" spans="1:8" ht="13.5" customHeight="1" x14ac:dyDescent="0.3">
      <c r="A577" s="13"/>
      <c r="B577" s="20">
        <v>1567.36</v>
      </c>
      <c r="C577" s="20">
        <f>'repassar 2023'!B577/2</f>
        <v>783.68</v>
      </c>
      <c r="D577" s="15">
        <v>45128</v>
      </c>
      <c r="E577" s="27" t="s">
        <v>1168</v>
      </c>
      <c r="F577" s="44" t="s">
        <v>1182</v>
      </c>
      <c r="G577" s="23" t="s">
        <v>1183</v>
      </c>
      <c r="H577" s="45" t="s">
        <v>1184</v>
      </c>
    </row>
    <row r="578" spans="1:8" ht="13.5" customHeight="1" x14ac:dyDescent="0.3">
      <c r="A578" s="13"/>
      <c r="B578" s="25"/>
      <c r="C578" s="26"/>
      <c r="D578" s="46"/>
      <c r="E578" s="27"/>
      <c r="F578" s="27"/>
      <c r="G578" s="27"/>
      <c r="H578" s="28"/>
    </row>
    <row r="579" spans="1:8" ht="13.5" customHeight="1" x14ac:dyDescent="0.3">
      <c r="A579" s="29" t="s">
        <v>16</v>
      </c>
      <c r="B579" s="52">
        <f>SUM(B573:B578)</f>
        <v>29279</v>
      </c>
      <c r="C579" s="53">
        <f>SUM(C573:C578)</f>
        <v>14639.51</v>
      </c>
      <c r="D579" s="25"/>
      <c r="E579" s="25"/>
      <c r="F579" s="27"/>
      <c r="G579" s="27"/>
      <c r="H579" s="82"/>
    </row>
    <row r="580" spans="1:8" ht="13.5" customHeight="1" x14ac:dyDescent="0.3">
      <c r="A580" s="13"/>
      <c r="B580" s="59"/>
      <c r="C580" s="59"/>
      <c r="D580" s="59"/>
      <c r="E580" s="59"/>
      <c r="F580" s="60"/>
      <c r="G580" s="60"/>
      <c r="H580" s="84"/>
    </row>
    <row r="581" spans="1:8" ht="13.5" customHeight="1" x14ac:dyDescent="0.3">
      <c r="A581" s="10" t="s">
        <v>4</v>
      </c>
      <c r="B581" s="11" t="s">
        <v>5</v>
      </c>
      <c r="C581" s="12" t="s">
        <v>6</v>
      </c>
      <c r="D581" s="12" t="s">
        <v>7</v>
      </c>
      <c r="E581" s="12" t="s">
        <v>8</v>
      </c>
      <c r="F581" s="12" t="s">
        <v>9</v>
      </c>
      <c r="G581" s="12" t="s">
        <v>10</v>
      </c>
      <c r="H581" s="10" t="s">
        <v>11</v>
      </c>
    </row>
    <row r="582" spans="1:8" ht="13.5" customHeight="1" x14ac:dyDescent="0.3">
      <c r="A582" s="13" t="s">
        <v>1185</v>
      </c>
      <c r="B582" s="14"/>
      <c r="C582" s="14"/>
      <c r="D582" s="15"/>
      <c r="E582" s="16" t="s">
        <v>1186</v>
      </c>
      <c r="F582" s="17"/>
      <c r="G582" s="17"/>
      <c r="H582" s="56"/>
    </row>
    <row r="583" spans="1:8" ht="13.5" customHeight="1" x14ac:dyDescent="0.3">
      <c r="A583" s="13" t="s">
        <v>1187</v>
      </c>
      <c r="B583" s="14"/>
      <c r="C583" s="14"/>
      <c r="D583" s="15"/>
      <c r="E583" s="16"/>
      <c r="F583" s="17"/>
      <c r="G583" s="17"/>
      <c r="H583" s="56"/>
    </row>
    <row r="584" spans="1:8" ht="13.5" customHeight="1" x14ac:dyDescent="0.3">
      <c r="A584" s="13" t="s">
        <v>1188</v>
      </c>
      <c r="B584" s="14"/>
      <c r="C584" s="14"/>
      <c r="D584" s="15"/>
      <c r="E584" s="16"/>
      <c r="F584" s="17"/>
      <c r="G584" s="17"/>
      <c r="H584" s="56"/>
    </row>
    <row r="585" spans="1:8" ht="13.5" customHeight="1" x14ac:dyDescent="0.3">
      <c r="A585" s="29" t="s">
        <v>16</v>
      </c>
      <c r="B585" s="52">
        <f>SUM('repassar 2023'!B582:B584)</f>
        <v>0</v>
      </c>
      <c r="C585" s="52">
        <f>SUM('repassar 2023'!C582:C584)</f>
        <v>0</v>
      </c>
      <c r="D585" s="22"/>
      <c r="E585" s="25"/>
      <c r="F585" s="27"/>
      <c r="G585" s="27"/>
      <c r="H585" s="82"/>
    </row>
    <row r="586" spans="1:8" ht="13.5" customHeight="1" x14ac:dyDescent="0.3">
      <c r="A586" s="13"/>
      <c r="B586" s="59"/>
      <c r="C586" s="59"/>
      <c r="D586" s="59"/>
      <c r="E586" s="59"/>
      <c r="F586" s="60"/>
      <c r="G586" s="60"/>
      <c r="H586" s="84"/>
    </row>
    <row r="587" spans="1:8" ht="13.5" customHeight="1" x14ac:dyDescent="0.3">
      <c r="A587" s="10" t="s">
        <v>4</v>
      </c>
      <c r="B587" s="11" t="s">
        <v>5</v>
      </c>
      <c r="C587" s="12" t="s">
        <v>6</v>
      </c>
      <c r="D587" s="12" t="s">
        <v>7</v>
      </c>
      <c r="E587" s="12" t="s">
        <v>8</v>
      </c>
      <c r="F587" s="12" t="s">
        <v>9</v>
      </c>
      <c r="G587" s="12" t="s">
        <v>10</v>
      </c>
      <c r="H587" s="10" t="s">
        <v>11</v>
      </c>
    </row>
    <row r="588" spans="1:8" ht="13.5" customHeight="1" x14ac:dyDescent="0.3">
      <c r="A588" s="13" t="s">
        <v>1189</v>
      </c>
      <c r="B588" s="20"/>
      <c r="C588" s="20"/>
      <c r="D588" s="21"/>
      <c r="E588" s="16" t="s">
        <v>1190</v>
      </c>
      <c r="F588" s="23"/>
      <c r="G588" s="23"/>
      <c r="H588" s="45"/>
    </row>
    <row r="589" spans="1:8" ht="13.5" customHeight="1" x14ac:dyDescent="0.3">
      <c r="A589" s="13" t="s">
        <v>1191</v>
      </c>
      <c r="B589" s="19"/>
      <c r="C589" s="20"/>
      <c r="D589" s="21"/>
      <c r="E589" s="27"/>
      <c r="F589" s="23"/>
      <c r="G589" s="23"/>
      <c r="H589" s="45"/>
    </row>
    <row r="590" spans="1:8" ht="13.5" customHeight="1" x14ac:dyDescent="0.3">
      <c r="A590" s="13" t="s">
        <v>1192</v>
      </c>
      <c r="B590" s="25"/>
      <c r="C590" s="26"/>
      <c r="D590" s="46"/>
      <c r="E590" s="27"/>
      <c r="F590" s="27"/>
      <c r="G590" s="27"/>
      <c r="H590" s="28"/>
    </row>
    <row r="591" spans="1:8" ht="13.5" customHeight="1" x14ac:dyDescent="0.3">
      <c r="A591" s="29" t="s">
        <v>16</v>
      </c>
      <c r="B591" s="52">
        <f>SUM('repassar 2023'!B588:B589)</f>
        <v>0</v>
      </c>
      <c r="C591" s="52">
        <f>SUM('repassar 2023'!C588:C589)</f>
        <v>0</v>
      </c>
      <c r="D591" s="25"/>
      <c r="E591" s="25"/>
      <c r="F591" s="27"/>
      <c r="G591" s="27"/>
      <c r="H591" s="28"/>
    </row>
    <row r="592" spans="1:8" ht="13.5" customHeight="1" x14ac:dyDescent="0.3">
      <c r="A592" s="13"/>
      <c r="B592" s="59"/>
      <c r="C592" s="59"/>
      <c r="D592" s="59"/>
      <c r="E592" s="59"/>
      <c r="F592" s="60"/>
      <c r="G592" s="60"/>
      <c r="H592" s="84"/>
    </row>
    <row r="593" spans="1:8" ht="13.5" customHeight="1" x14ac:dyDescent="0.3">
      <c r="A593" s="10" t="s">
        <v>4</v>
      </c>
      <c r="B593" s="11" t="s">
        <v>5</v>
      </c>
      <c r="C593" s="12" t="s">
        <v>6</v>
      </c>
      <c r="D593" s="12" t="s">
        <v>7</v>
      </c>
      <c r="E593" s="12" t="s">
        <v>8</v>
      </c>
      <c r="F593" s="12" t="s">
        <v>9</v>
      </c>
      <c r="G593" s="12" t="s">
        <v>10</v>
      </c>
      <c r="H593" s="10" t="s">
        <v>11</v>
      </c>
    </row>
    <row r="594" spans="1:8" ht="13.5" customHeight="1" x14ac:dyDescent="0.3">
      <c r="A594" s="13" t="s">
        <v>1193</v>
      </c>
      <c r="B594" s="19"/>
      <c r="C594" s="20"/>
      <c r="D594" s="15"/>
      <c r="E594" s="27" t="s">
        <v>1194</v>
      </c>
      <c r="F594" s="23"/>
      <c r="G594" s="23"/>
      <c r="H594" s="45"/>
    </row>
    <row r="595" spans="1:8" ht="13.5" customHeight="1" x14ac:dyDescent="0.3">
      <c r="A595" s="13" t="s">
        <v>1195</v>
      </c>
      <c r="B595" s="19"/>
      <c r="C595" s="20"/>
      <c r="D595" s="15"/>
      <c r="E595" s="27"/>
      <c r="F595" s="23"/>
      <c r="G595" s="23"/>
      <c r="H595" s="45"/>
    </row>
    <row r="596" spans="1:8" ht="13.5" customHeight="1" x14ac:dyDescent="0.3">
      <c r="A596" s="13" t="s">
        <v>1196</v>
      </c>
      <c r="B596" s="19"/>
      <c r="C596" s="20"/>
      <c r="D596" s="15"/>
      <c r="E596" s="27"/>
      <c r="F596" s="23"/>
      <c r="G596" s="23"/>
      <c r="H596" s="45"/>
    </row>
    <row r="597" spans="1:8" ht="13.5" customHeight="1" x14ac:dyDescent="0.3">
      <c r="A597" s="29" t="s">
        <v>16</v>
      </c>
      <c r="B597" s="52">
        <f>SUM('repassar 2023'!B594:B596)</f>
        <v>0</v>
      </c>
      <c r="C597" s="52">
        <f>SUM('repassar 2023'!C594:C596)</f>
        <v>0</v>
      </c>
      <c r="D597" s="22"/>
      <c r="E597" s="25"/>
      <c r="F597" s="27"/>
      <c r="G597" s="27"/>
      <c r="H597" s="82"/>
    </row>
    <row r="598" spans="1:8" ht="13.5" customHeight="1" x14ac:dyDescent="0.3">
      <c r="A598" s="13"/>
      <c r="B598" s="59"/>
      <c r="C598" s="59"/>
      <c r="D598" s="59"/>
      <c r="E598" s="59"/>
      <c r="F598" s="60"/>
      <c r="G598" s="60"/>
      <c r="H598" s="84"/>
    </row>
    <row r="599" spans="1:8" ht="13.5" customHeight="1" x14ac:dyDescent="0.3">
      <c r="A599" s="10" t="s">
        <v>4</v>
      </c>
      <c r="B599" s="11" t="s">
        <v>5</v>
      </c>
      <c r="C599" s="12" t="s">
        <v>6</v>
      </c>
      <c r="D599" s="12" t="s">
        <v>7</v>
      </c>
      <c r="E599" s="12" t="s">
        <v>8</v>
      </c>
      <c r="F599" s="12" t="s">
        <v>9</v>
      </c>
      <c r="G599" s="12" t="s">
        <v>10</v>
      </c>
      <c r="H599" s="10" t="s">
        <v>11</v>
      </c>
    </row>
    <row r="600" spans="1:8" ht="13.5" customHeight="1" x14ac:dyDescent="0.3">
      <c r="A600" s="13" t="s">
        <v>1197</v>
      </c>
      <c r="B600" s="54">
        <v>56313.49</v>
      </c>
      <c r="C600" s="20">
        <f>'repassar 2023'!B600/2</f>
        <v>28156.75</v>
      </c>
      <c r="D600" s="15">
        <v>45063</v>
      </c>
      <c r="E600" s="27" t="s">
        <v>1198</v>
      </c>
      <c r="F600" s="62" t="s">
        <v>1199</v>
      </c>
      <c r="G600" s="55" t="s">
        <v>1200</v>
      </c>
      <c r="H600" s="24" t="s">
        <v>1201</v>
      </c>
    </row>
    <row r="601" spans="1:8" ht="13.5" customHeight="1" x14ac:dyDescent="0.3">
      <c r="A601" s="79" t="s">
        <v>1202</v>
      </c>
      <c r="B601" s="54">
        <v>71839.679999999993</v>
      </c>
      <c r="C601" s="20">
        <f>'repassar 2023'!B601/2</f>
        <v>35919.839999999997</v>
      </c>
      <c r="D601" s="15">
        <v>45128</v>
      </c>
      <c r="E601" s="27" t="s">
        <v>1198</v>
      </c>
      <c r="F601" s="62" t="s">
        <v>1203</v>
      </c>
      <c r="G601" s="55" t="s">
        <v>1204</v>
      </c>
      <c r="H601" s="24" t="s">
        <v>1205</v>
      </c>
    </row>
    <row r="602" spans="1:8" ht="13.5" customHeight="1" x14ac:dyDescent="0.3">
      <c r="A602" s="13" t="s">
        <v>1206</v>
      </c>
      <c r="B602" s="54">
        <v>18905.86</v>
      </c>
      <c r="C602" s="20">
        <f>'repassar 2023'!B602/2</f>
        <v>9452.93</v>
      </c>
      <c r="D602" s="15">
        <v>45128</v>
      </c>
      <c r="E602" s="27" t="s">
        <v>1198</v>
      </c>
      <c r="F602" s="62" t="s">
        <v>1207</v>
      </c>
      <c r="G602" s="55" t="s">
        <v>1208</v>
      </c>
      <c r="H602" s="24" t="s">
        <v>1209</v>
      </c>
    </row>
    <row r="603" spans="1:8" ht="13.5" customHeight="1" x14ac:dyDescent="0.3">
      <c r="A603" s="13" t="s">
        <v>1210</v>
      </c>
      <c r="B603" s="54">
        <v>9067.2099999999991</v>
      </c>
      <c r="C603" s="20">
        <f>'repassar 2023'!B603/2</f>
        <v>4533.6099999999997</v>
      </c>
      <c r="D603" s="15">
        <v>45128</v>
      </c>
      <c r="E603" s="27" t="s">
        <v>1198</v>
      </c>
      <c r="F603" s="62" t="s">
        <v>1211</v>
      </c>
      <c r="G603" s="55" t="s">
        <v>1212</v>
      </c>
      <c r="H603" s="24" t="s">
        <v>1213</v>
      </c>
    </row>
    <row r="604" spans="1:8" ht="13.5" customHeight="1" x14ac:dyDescent="0.3">
      <c r="A604" s="13"/>
      <c r="B604" s="20">
        <v>76836.13</v>
      </c>
      <c r="C604" s="20">
        <f>'repassar 2023'!B604/2</f>
        <v>38418.07</v>
      </c>
      <c r="D604" s="46">
        <v>45168</v>
      </c>
      <c r="E604" s="16" t="s">
        <v>1198</v>
      </c>
      <c r="F604" s="44" t="s">
        <v>1214</v>
      </c>
      <c r="G604" s="23" t="s">
        <v>1215</v>
      </c>
      <c r="H604" s="45" t="s">
        <v>1205</v>
      </c>
    </row>
    <row r="605" spans="1:8" ht="13.5" customHeight="1" x14ac:dyDescent="0.3">
      <c r="A605" s="13"/>
      <c r="B605" s="28"/>
      <c r="C605" s="28"/>
      <c r="D605" s="28"/>
      <c r="E605" s="28"/>
      <c r="F605" s="28"/>
      <c r="G605" s="28"/>
      <c r="H605" s="28"/>
    </row>
    <row r="606" spans="1:8" ht="13.5" customHeight="1" x14ac:dyDescent="0.3">
      <c r="A606" s="29" t="s">
        <v>16</v>
      </c>
      <c r="B606" s="52">
        <f>SUM(B600:B605)</f>
        <v>232962.37</v>
      </c>
      <c r="C606" s="53">
        <f>SUM(C600:C605)</f>
        <v>116481.2</v>
      </c>
      <c r="D606" s="22"/>
      <c r="E606" s="25"/>
      <c r="F606" s="27"/>
      <c r="G606" s="27"/>
      <c r="H606" s="82"/>
    </row>
    <row r="607" spans="1:8" ht="13.5" customHeight="1" x14ac:dyDescent="0.3">
      <c r="A607" s="13"/>
      <c r="B607" s="59"/>
      <c r="C607" s="59"/>
      <c r="D607" s="59"/>
      <c r="E607" s="59"/>
      <c r="F607" s="60"/>
      <c r="G607" s="60"/>
      <c r="H607" s="84"/>
    </row>
    <row r="608" spans="1:8" ht="13.5" customHeight="1" x14ac:dyDescent="0.3">
      <c r="A608" s="10" t="s">
        <v>4</v>
      </c>
      <c r="B608" s="11" t="s">
        <v>5</v>
      </c>
      <c r="C608" s="12" t="s">
        <v>6</v>
      </c>
      <c r="D608" s="12" t="s">
        <v>7</v>
      </c>
      <c r="E608" s="12" t="s">
        <v>8</v>
      </c>
      <c r="F608" s="12" t="s">
        <v>9</v>
      </c>
      <c r="G608" s="12" t="s">
        <v>10</v>
      </c>
      <c r="H608" s="10" t="s">
        <v>11</v>
      </c>
    </row>
    <row r="609" spans="1:8" ht="13.5" customHeight="1" x14ac:dyDescent="0.3">
      <c r="A609" s="13" t="s">
        <v>1216</v>
      </c>
      <c r="B609" s="14"/>
      <c r="C609" s="14"/>
      <c r="D609" s="15"/>
      <c r="E609" s="16" t="s">
        <v>1217</v>
      </c>
      <c r="F609" s="17"/>
      <c r="G609" s="17"/>
      <c r="H609" s="56"/>
    </row>
    <row r="610" spans="1:8" ht="13.5" customHeight="1" x14ac:dyDescent="0.3">
      <c r="A610" s="13" t="s">
        <v>1218</v>
      </c>
      <c r="B610" s="14"/>
      <c r="C610" s="14"/>
      <c r="D610" s="15"/>
      <c r="E610" s="16"/>
      <c r="F610" s="17"/>
      <c r="G610" s="17"/>
      <c r="H610" s="56"/>
    </row>
    <row r="611" spans="1:8" ht="13.5" customHeight="1" x14ac:dyDescent="0.3">
      <c r="A611" s="13" t="s">
        <v>1219</v>
      </c>
      <c r="B611" s="25"/>
      <c r="C611" s="26"/>
      <c r="D611" s="46"/>
      <c r="E611" s="27"/>
      <c r="F611" s="27"/>
      <c r="G611" s="27"/>
      <c r="H611" s="28"/>
    </row>
    <row r="612" spans="1:8" ht="13.5" customHeight="1" x14ac:dyDescent="0.3">
      <c r="A612" s="29" t="s">
        <v>16</v>
      </c>
      <c r="B612" s="52">
        <f>SUM('repassar 2023'!B609:B611)</f>
        <v>0</v>
      </c>
      <c r="C612" s="52">
        <f>SUM('repassar 2023'!C609:C611)</f>
        <v>0</v>
      </c>
      <c r="D612" s="22"/>
      <c r="E612" s="25"/>
      <c r="F612" s="27"/>
      <c r="G612" s="27"/>
      <c r="H612" s="28"/>
    </row>
    <row r="613" spans="1:8" ht="13.5" customHeight="1" x14ac:dyDescent="0.3">
      <c r="A613" s="13"/>
      <c r="B613" s="59"/>
      <c r="C613" s="59"/>
      <c r="D613" s="59"/>
      <c r="E613" s="59"/>
      <c r="F613" s="60"/>
      <c r="G613" s="60"/>
      <c r="H613" s="13"/>
    </row>
    <row r="614" spans="1:8" ht="13.5" customHeight="1" x14ac:dyDescent="0.3">
      <c r="A614" s="10" t="s">
        <v>4</v>
      </c>
      <c r="B614" s="11" t="s">
        <v>5</v>
      </c>
      <c r="C614" s="12" t="s">
        <v>6</v>
      </c>
      <c r="D614" s="12" t="s">
        <v>7</v>
      </c>
      <c r="E614" s="12" t="s">
        <v>8</v>
      </c>
      <c r="F614" s="12" t="s">
        <v>9</v>
      </c>
      <c r="G614" s="12" t="s">
        <v>10</v>
      </c>
      <c r="H614" s="10" t="s">
        <v>11</v>
      </c>
    </row>
    <row r="615" spans="1:8" ht="13.5" customHeight="1" x14ac:dyDescent="0.3">
      <c r="A615" s="13" t="s">
        <v>1220</v>
      </c>
      <c r="B615" s="14"/>
      <c r="C615" s="14"/>
      <c r="D615" s="15"/>
      <c r="E615" s="16" t="s">
        <v>1221</v>
      </c>
      <c r="F615" s="17"/>
      <c r="G615" s="17"/>
      <c r="H615" s="56"/>
    </row>
    <row r="616" spans="1:8" ht="13.5" customHeight="1" x14ac:dyDescent="0.3">
      <c r="A616" s="13" t="s">
        <v>1222</v>
      </c>
      <c r="B616" s="14"/>
      <c r="C616" s="14"/>
      <c r="D616" s="15"/>
      <c r="E616" s="16"/>
      <c r="F616" s="17"/>
      <c r="G616" s="17"/>
      <c r="H616" s="56"/>
    </row>
    <row r="617" spans="1:8" ht="13.5" customHeight="1" x14ac:dyDescent="0.3">
      <c r="A617" s="13" t="s">
        <v>1223</v>
      </c>
      <c r="B617" s="25"/>
      <c r="C617" s="26"/>
      <c r="D617" s="46"/>
      <c r="E617" s="27"/>
      <c r="F617" s="27"/>
      <c r="G617" s="27"/>
      <c r="H617" s="28"/>
    </row>
    <row r="618" spans="1:8" ht="13.5" customHeight="1" x14ac:dyDescent="0.3">
      <c r="A618" s="29" t="s">
        <v>16</v>
      </c>
      <c r="B618" s="52">
        <f>SUM('repassar 2023'!B615:B617)</f>
        <v>0</v>
      </c>
      <c r="C618" s="52">
        <f>SUM('repassar 2023'!C615:C617)</f>
        <v>0</v>
      </c>
      <c r="D618" s="22"/>
      <c r="E618" s="25"/>
      <c r="F618" s="27"/>
      <c r="G618" s="27"/>
      <c r="H618" s="28"/>
    </row>
    <row r="619" spans="1:8" ht="13.5" customHeight="1" x14ac:dyDescent="0.3">
      <c r="A619" s="13"/>
      <c r="B619" s="59"/>
      <c r="C619" s="59"/>
      <c r="D619" s="59"/>
      <c r="E619" s="59"/>
      <c r="F619" s="60"/>
      <c r="G619" s="60"/>
      <c r="H619" s="13"/>
    </row>
    <row r="620" spans="1:8" ht="13.5" customHeight="1" x14ac:dyDescent="0.3">
      <c r="A620" s="10" t="s">
        <v>4</v>
      </c>
      <c r="B620" s="11" t="s">
        <v>5</v>
      </c>
      <c r="C620" s="12" t="s">
        <v>6</v>
      </c>
      <c r="D620" s="12" t="s">
        <v>7</v>
      </c>
      <c r="E620" s="12" t="s">
        <v>8</v>
      </c>
      <c r="F620" s="12" t="s">
        <v>9</v>
      </c>
      <c r="G620" s="12" t="s">
        <v>10</v>
      </c>
      <c r="H620" s="10" t="s">
        <v>11</v>
      </c>
    </row>
    <row r="621" spans="1:8" ht="13.5" customHeight="1" x14ac:dyDescent="0.3">
      <c r="A621" s="13" t="s">
        <v>1224</v>
      </c>
      <c r="B621" s="14"/>
      <c r="C621" s="14"/>
      <c r="D621" s="15"/>
      <c r="E621" s="16" t="s">
        <v>1225</v>
      </c>
      <c r="F621" s="17"/>
      <c r="G621" s="17"/>
      <c r="H621" s="56"/>
    </row>
    <row r="622" spans="1:8" ht="13.5" customHeight="1" x14ac:dyDescent="0.3">
      <c r="A622" s="13" t="s">
        <v>1226</v>
      </c>
      <c r="B622" s="14"/>
      <c r="C622" s="14"/>
      <c r="D622" s="15"/>
      <c r="E622" s="16"/>
      <c r="F622" s="17"/>
      <c r="G622" s="17"/>
      <c r="H622" s="56"/>
    </row>
    <row r="623" spans="1:8" ht="13.5" customHeight="1" x14ac:dyDescent="0.3">
      <c r="A623" s="13" t="s">
        <v>1227</v>
      </c>
      <c r="B623" s="25"/>
      <c r="C623" s="26"/>
      <c r="D623" s="15"/>
      <c r="E623" s="16"/>
      <c r="F623" s="27"/>
      <c r="G623" s="27"/>
      <c r="H623" s="28"/>
    </row>
    <row r="624" spans="1:8" ht="13.5" customHeight="1" x14ac:dyDescent="0.3">
      <c r="A624" s="29" t="s">
        <v>16</v>
      </c>
      <c r="B624" s="52">
        <f>SUM('repassar 2023'!B621:B623)</f>
        <v>0</v>
      </c>
      <c r="C624" s="52">
        <f>SUM('repassar 2023'!C621:C623)</f>
        <v>0</v>
      </c>
      <c r="D624" s="22"/>
      <c r="E624" s="25"/>
      <c r="F624" s="27"/>
      <c r="G624" s="27"/>
      <c r="H624" s="28"/>
    </row>
    <row r="625" spans="1:8" ht="13.5" customHeight="1" x14ac:dyDescent="0.3">
      <c r="A625" s="13"/>
      <c r="B625" s="59"/>
      <c r="C625" s="59"/>
      <c r="D625" s="59"/>
      <c r="E625" s="59"/>
      <c r="F625" s="60"/>
      <c r="G625" s="60"/>
      <c r="H625" s="13"/>
    </row>
    <row r="626" spans="1:8" ht="13.5" customHeight="1" x14ac:dyDescent="0.3">
      <c r="A626" s="10" t="s">
        <v>4</v>
      </c>
      <c r="B626" s="11" t="s">
        <v>5</v>
      </c>
      <c r="C626" s="12" t="s">
        <v>6</v>
      </c>
      <c r="D626" s="12" t="s">
        <v>7</v>
      </c>
      <c r="E626" s="12" t="s">
        <v>8</v>
      </c>
      <c r="F626" s="12" t="s">
        <v>9</v>
      </c>
      <c r="G626" s="12" t="s">
        <v>10</v>
      </c>
      <c r="H626" s="10" t="s">
        <v>11</v>
      </c>
    </row>
    <row r="627" spans="1:8" ht="13.5" customHeight="1" x14ac:dyDescent="0.3">
      <c r="A627" s="13" t="s">
        <v>1228</v>
      </c>
      <c r="B627" s="37">
        <v>13011.56</v>
      </c>
      <c r="C627" s="37">
        <f>'repassar 2023'!B627/2</f>
        <v>6505.78</v>
      </c>
      <c r="D627" s="21">
        <v>45058</v>
      </c>
      <c r="E627" s="16" t="s">
        <v>1229</v>
      </c>
      <c r="F627" s="41" t="s">
        <v>1230</v>
      </c>
      <c r="G627" s="42" t="s">
        <v>1231</v>
      </c>
      <c r="H627" s="43" t="s">
        <v>1232</v>
      </c>
    </row>
    <row r="628" spans="1:8" ht="13.5" customHeight="1" x14ac:dyDescent="0.3">
      <c r="A628" s="13" t="s">
        <v>1233</v>
      </c>
      <c r="B628" s="36">
        <v>11413.41</v>
      </c>
      <c r="C628" s="37">
        <f>'repassar 2023'!B628/2</f>
        <v>5706.71</v>
      </c>
      <c r="D628" s="21">
        <v>45058</v>
      </c>
      <c r="E628" s="16" t="s">
        <v>1229</v>
      </c>
      <c r="F628" s="38" t="s">
        <v>1234</v>
      </c>
      <c r="G628" s="39" t="s">
        <v>1235</v>
      </c>
      <c r="H628" s="40" t="s">
        <v>1236</v>
      </c>
    </row>
    <row r="629" spans="1:8" ht="13.5" customHeight="1" x14ac:dyDescent="0.3">
      <c r="A629" s="13" t="s">
        <v>1237</v>
      </c>
      <c r="B629" s="37">
        <v>5759.32</v>
      </c>
      <c r="C629" s="37">
        <f>'repassar 2023'!B629/2</f>
        <v>2879.66</v>
      </c>
      <c r="D629" s="21">
        <v>45058</v>
      </c>
      <c r="E629" s="16" t="s">
        <v>1229</v>
      </c>
      <c r="F629" s="41" t="s">
        <v>1238</v>
      </c>
      <c r="G629" s="42" t="s">
        <v>1239</v>
      </c>
      <c r="H629" s="43" t="s">
        <v>421</v>
      </c>
    </row>
    <row r="630" spans="1:8" ht="13.5" customHeight="1" x14ac:dyDescent="0.3">
      <c r="A630" s="13"/>
      <c r="B630" s="37">
        <v>65947.92</v>
      </c>
      <c r="C630" s="37">
        <f>'repassar 2023'!B630/2</f>
        <v>32973.96</v>
      </c>
      <c r="D630" s="21">
        <v>45058</v>
      </c>
      <c r="E630" s="16" t="s">
        <v>1229</v>
      </c>
      <c r="F630" s="41" t="s">
        <v>1240</v>
      </c>
      <c r="G630" s="42" t="s">
        <v>1241</v>
      </c>
      <c r="H630" s="43" t="s">
        <v>421</v>
      </c>
    </row>
    <row r="631" spans="1:8" ht="13.5" customHeight="1" x14ac:dyDescent="0.3">
      <c r="A631" s="13"/>
      <c r="B631" s="37">
        <v>26017.119999999999</v>
      </c>
      <c r="C631" s="37">
        <f>'repassar 2023'!B631/2</f>
        <v>13008.56</v>
      </c>
      <c r="D631" s="21">
        <v>45058</v>
      </c>
      <c r="E631" s="16" t="s">
        <v>1229</v>
      </c>
      <c r="F631" s="41" t="s">
        <v>1242</v>
      </c>
      <c r="G631" s="42" t="s">
        <v>1243</v>
      </c>
      <c r="H631" s="43" t="s">
        <v>421</v>
      </c>
    </row>
    <row r="632" spans="1:8" ht="13.5" customHeight="1" x14ac:dyDescent="0.3">
      <c r="A632" s="13"/>
      <c r="B632" s="37">
        <v>6275.22</v>
      </c>
      <c r="C632" s="37">
        <f>'repassar 2023'!B632/2</f>
        <v>3137.61</v>
      </c>
      <c r="D632" s="21">
        <v>45058</v>
      </c>
      <c r="E632" s="16" t="s">
        <v>1229</v>
      </c>
      <c r="F632" s="41" t="s">
        <v>1244</v>
      </c>
      <c r="G632" s="42" t="s">
        <v>1245</v>
      </c>
      <c r="H632" s="43" t="s">
        <v>25</v>
      </c>
    </row>
    <row r="633" spans="1:8" ht="13.5" customHeight="1" x14ac:dyDescent="0.3">
      <c r="A633" s="13"/>
      <c r="B633" s="37">
        <v>12834.41</v>
      </c>
      <c r="C633" s="37">
        <f>'repassar 2023'!B633/2</f>
        <v>6417.21</v>
      </c>
      <c r="D633" s="21">
        <v>45058</v>
      </c>
      <c r="E633" s="16" t="s">
        <v>1229</v>
      </c>
      <c r="F633" s="41" t="s">
        <v>1246</v>
      </c>
      <c r="G633" s="42" t="s">
        <v>1247</v>
      </c>
      <c r="H633" s="43" t="s">
        <v>25</v>
      </c>
    </row>
    <row r="634" spans="1:8" ht="13.5" customHeight="1" x14ac:dyDescent="0.3">
      <c r="A634" s="13"/>
      <c r="B634" s="37">
        <v>16731.25</v>
      </c>
      <c r="C634" s="37">
        <f>'repassar 2023'!B634/2</f>
        <v>8365.6299999999992</v>
      </c>
      <c r="D634" s="21">
        <v>45058</v>
      </c>
      <c r="E634" s="16" t="s">
        <v>1229</v>
      </c>
      <c r="F634" s="41" t="s">
        <v>1248</v>
      </c>
      <c r="G634" s="42" t="s">
        <v>1249</v>
      </c>
      <c r="H634" s="43" t="s">
        <v>25</v>
      </c>
    </row>
    <row r="635" spans="1:8" ht="13.5" customHeight="1" x14ac:dyDescent="0.3">
      <c r="A635" s="13"/>
      <c r="B635" s="37">
        <v>6244.99</v>
      </c>
      <c r="C635" s="37">
        <f>'repassar 2023'!B635/2</f>
        <v>3122.5</v>
      </c>
      <c r="D635" s="21">
        <v>45058</v>
      </c>
      <c r="E635" s="16" t="s">
        <v>1229</v>
      </c>
      <c r="F635" s="41" t="s">
        <v>1250</v>
      </c>
      <c r="G635" s="42" t="s">
        <v>1251</v>
      </c>
      <c r="H635" s="43" t="s">
        <v>1252</v>
      </c>
    </row>
    <row r="636" spans="1:8" ht="13.5" customHeight="1" x14ac:dyDescent="0.3">
      <c r="A636" s="13"/>
      <c r="B636" s="37">
        <v>10154.07</v>
      </c>
      <c r="C636" s="37">
        <f>'repassar 2023'!B636/2</f>
        <v>5077.04</v>
      </c>
      <c r="D636" s="21">
        <v>45058</v>
      </c>
      <c r="E636" s="16" t="s">
        <v>1229</v>
      </c>
      <c r="F636" s="41" t="s">
        <v>1253</v>
      </c>
      <c r="G636" s="42" t="s">
        <v>1254</v>
      </c>
      <c r="H636" s="43" t="s">
        <v>25</v>
      </c>
    </row>
    <row r="637" spans="1:8" ht="13.5" customHeight="1" x14ac:dyDescent="0.3">
      <c r="A637" s="13"/>
      <c r="B637" s="37">
        <v>2631.58</v>
      </c>
      <c r="C637" s="37">
        <f>'repassar 2023'!B637/2</f>
        <v>1315.79</v>
      </c>
      <c r="D637" s="21">
        <v>45058</v>
      </c>
      <c r="E637" s="16" t="s">
        <v>1229</v>
      </c>
      <c r="F637" s="41" t="s">
        <v>1255</v>
      </c>
      <c r="G637" s="42" t="s">
        <v>1256</v>
      </c>
      <c r="H637" s="43" t="s">
        <v>25</v>
      </c>
    </row>
    <row r="638" spans="1:8" ht="13.5" customHeight="1" x14ac:dyDescent="0.3">
      <c r="A638" s="13"/>
      <c r="B638" s="36">
        <v>43430.43</v>
      </c>
      <c r="C638" s="37">
        <f>'repassar 2023'!B638/2</f>
        <v>21715.22</v>
      </c>
      <c r="D638" s="21">
        <v>45058</v>
      </c>
      <c r="E638" s="16" t="s">
        <v>1229</v>
      </c>
      <c r="F638" s="38" t="s">
        <v>1257</v>
      </c>
      <c r="G638" s="39" t="s">
        <v>1258</v>
      </c>
      <c r="H638" s="43" t="s">
        <v>1259</v>
      </c>
    </row>
    <row r="639" spans="1:8" ht="13.5" customHeight="1" x14ac:dyDescent="0.3">
      <c r="A639" s="13"/>
      <c r="B639" s="37">
        <v>11115.68</v>
      </c>
      <c r="C639" s="37">
        <f>'repassar 2023'!B639/2</f>
        <v>5557.84</v>
      </c>
      <c r="D639" s="21">
        <v>45058</v>
      </c>
      <c r="E639" s="16" t="s">
        <v>1229</v>
      </c>
      <c r="F639" s="41" t="s">
        <v>1260</v>
      </c>
      <c r="G639" s="42" t="s">
        <v>1261</v>
      </c>
      <c r="H639" s="43" t="s">
        <v>421</v>
      </c>
    </row>
    <row r="640" spans="1:8" ht="13.5" customHeight="1" x14ac:dyDescent="0.3">
      <c r="A640" s="13"/>
      <c r="B640" s="37">
        <v>9568.68</v>
      </c>
      <c r="C640" s="37">
        <f>'repassar 2023'!B640/2</f>
        <v>4784.34</v>
      </c>
      <c r="D640" s="21">
        <v>45058</v>
      </c>
      <c r="E640" s="27" t="s">
        <v>1229</v>
      </c>
      <c r="F640" s="41" t="s">
        <v>1262</v>
      </c>
      <c r="G640" s="42" t="s">
        <v>1263</v>
      </c>
      <c r="H640" s="43" t="s">
        <v>421</v>
      </c>
    </row>
    <row r="641" spans="1:8" ht="13.5" customHeight="1" x14ac:dyDescent="0.3">
      <c r="A641" s="13"/>
      <c r="B641" s="20">
        <v>5263.16</v>
      </c>
      <c r="C641" s="20">
        <f>'repassar 2023'!B641/2</f>
        <v>2631.58</v>
      </c>
      <c r="D641" s="21">
        <v>45058</v>
      </c>
      <c r="E641" s="27" t="s">
        <v>1229</v>
      </c>
      <c r="F641" s="44" t="s">
        <v>1264</v>
      </c>
      <c r="G641" s="23" t="s">
        <v>1265</v>
      </c>
      <c r="H641" s="45" t="s">
        <v>1266</v>
      </c>
    </row>
    <row r="642" spans="1:8" ht="13.5" customHeight="1" x14ac:dyDescent="0.3">
      <c r="A642" s="13"/>
      <c r="B642" s="54">
        <v>1839.26</v>
      </c>
      <c r="C642" s="20">
        <f>'repassar 2023'!B642/2</f>
        <v>919.63</v>
      </c>
      <c r="D642" s="21">
        <v>45128</v>
      </c>
      <c r="E642" s="27" t="s">
        <v>1229</v>
      </c>
      <c r="F642" s="62" t="s">
        <v>1267</v>
      </c>
      <c r="G642" s="55" t="s">
        <v>1268</v>
      </c>
      <c r="H642" s="24" t="s">
        <v>1259</v>
      </c>
    </row>
    <row r="643" spans="1:8" ht="13.5" customHeight="1" x14ac:dyDescent="0.3">
      <c r="A643" s="13"/>
      <c r="B643" s="54">
        <v>1845.89</v>
      </c>
      <c r="C643" s="20">
        <f>'repassar 2023'!B643/2</f>
        <v>922.95</v>
      </c>
      <c r="D643" s="21">
        <v>45128</v>
      </c>
      <c r="E643" s="27" t="s">
        <v>1229</v>
      </c>
      <c r="F643" s="62" t="s">
        <v>1269</v>
      </c>
      <c r="G643" s="55" t="s">
        <v>1270</v>
      </c>
      <c r="H643" s="24" t="s">
        <v>1271</v>
      </c>
    </row>
    <row r="644" spans="1:8" ht="13.5" customHeight="1" x14ac:dyDescent="0.3">
      <c r="A644" s="13"/>
      <c r="B644" s="54">
        <v>7885.36</v>
      </c>
      <c r="C644" s="20">
        <f>'repassar 2023'!B644/2</f>
        <v>3942.68</v>
      </c>
      <c r="D644" s="21">
        <v>45128</v>
      </c>
      <c r="E644" s="27" t="s">
        <v>1229</v>
      </c>
      <c r="F644" s="62" t="s">
        <v>1272</v>
      </c>
      <c r="G644" s="55" t="s">
        <v>1273</v>
      </c>
      <c r="H644" s="24" t="s">
        <v>1274</v>
      </c>
    </row>
    <row r="645" spans="1:8" ht="13.5" customHeight="1" x14ac:dyDescent="0.3">
      <c r="A645" s="13"/>
      <c r="B645" s="54">
        <v>34912.74</v>
      </c>
      <c r="C645" s="20">
        <f>'repassar 2023'!B645/2</f>
        <v>17456.37</v>
      </c>
      <c r="D645" s="21">
        <v>45128</v>
      </c>
      <c r="E645" s="27" t="s">
        <v>1229</v>
      </c>
      <c r="F645" s="62" t="s">
        <v>1275</v>
      </c>
      <c r="G645" s="55" t="s">
        <v>1276</v>
      </c>
      <c r="H645" s="24" t="s">
        <v>1277</v>
      </c>
    </row>
    <row r="646" spans="1:8" ht="13.5" customHeight="1" x14ac:dyDescent="0.3">
      <c r="A646" s="13"/>
      <c r="B646" s="54">
        <v>75666.460000000006</v>
      </c>
      <c r="C646" s="20">
        <f>'repassar 2023'!B646/2</f>
        <v>37833.230000000003</v>
      </c>
      <c r="D646" s="21">
        <v>45128</v>
      </c>
      <c r="E646" s="27" t="s">
        <v>1229</v>
      </c>
      <c r="F646" s="62" t="s">
        <v>1278</v>
      </c>
      <c r="G646" s="55" t="s">
        <v>1279</v>
      </c>
      <c r="H646" s="24" t="s">
        <v>1280</v>
      </c>
    </row>
    <row r="647" spans="1:8" ht="13.5" customHeight="1" x14ac:dyDescent="0.3">
      <c r="A647" s="13"/>
      <c r="B647" s="54">
        <v>22762.78</v>
      </c>
      <c r="C647" s="20">
        <f>'repassar 2023'!B647/2</f>
        <v>11381.39</v>
      </c>
      <c r="D647" s="21">
        <v>45128</v>
      </c>
      <c r="E647" s="27" t="s">
        <v>1229</v>
      </c>
      <c r="F647" s="62" t="s">
        <v>1281</v>
      </c>
      <c r="G647" s="55" t="s">
        <v>1282</v>
      </c>
      <c r="H647" s="24" t="s">
        <v>1280</v>
      </c>
    </row>
    <row r="648" spans="1:8" ht="13.5" customHeight="1" x14ac:dyDescent="0.3">
      <c r="A648" s="13"/>
      <c r="B648" s="54">
        <v>962.61</v>
      </c>
      <c r="C648" s="20">
        <f>'repassar 2023'!B648/2</f>
        <v>481.31</v>
      </c>
      <c r="D648" s="21">
        <v>45128</v>
      </c>
      <c r="E648" s="27" t="s">
        <v>1229</v>
      </c>
      <c r="F648" s="62" t="s">
        <v>1283</v>
      </c>
      <c r="G648" s="55" t="s">
        <v>1284</v>
      </c>
      <c r="H648" s="24" t="s">
        <v>1285</v>
      </c>
    </row>
    <row r="649" spans="1:8" ht="13.5" customHeight="1" x14ac:dyDescent="0.3">
      <c r="A649" s="13"/>
      <c r="B649" s="54">
        <v>14881.03</v>
      </c>
      <c r="C649" s="20">
        <f>'repassar 2023'!B649/2</f>
        <v>7440.52</v>
      </c>
      <c r="D649" s="21">
        <v>45128</v>
      </c>
      <c r="E649" s="27" t="s">
        <v>1229</v>
      </c>
      <c r="F649" s="62" t="s">
        <v>1286</v>
      </c>
      <c r="G649" s="55" t="s">
        <v>1287</v>
      </c>
      <c r="H649" s="24" t="s">
        <v>1288</v>
      </c>
    </row>
    <row r="650" spans="1:8" ht="13.5" customHeight="1" x14ac:dyDescent="0.3">
      <c r="A650" s="13"/>
      <c r="B650" s="54">
        <v>18045.12</v>
      </c>
      <c r="C650" s="20">
        <f>'repassar 2023'!B650/2</f>
        <v>9022.56</v>
      </c>
      <c r="D650" s="21">
        <v>45128</v>
      </c>
      <c r="E650" s="27" t="s">
        <v>1229</v>
      </c>
      <c r="F650" s="62" t="s">
        <v>1289</v>
      </c>
      <c r="G650" s="55" t="s">
        <v>1290</v>
      </c>
      <c r="H650" s="24" t="s">
        <v>1291</v>
      </c>
    </row>
    <row r="651" spans="1:8" ht="13.5" customHeight="1" x14ac:dyDescent="0.3">
      <c r="A651" s="13"/>
      <c r="B651" s="54">
        <v>24950.44</v>
      </c>
      <c r="C651" s="20">
        <f>'repassar 2023'!B651/2</f>
        <v>12475.22</v>
      </c>
      <c r="D651" s="21">
        <v>45128</v>
      </c>
      <c r="E651" s="27" t="s">
        <v>1229</v>
      </c>
      <c r="F651" s="62" t="s">
        <v>1292</v>
      </c>
      <c r="G651" s="55" t="s">
        <v>1293</v>
      </c>
      <c r="H651" s="24" t="s">
        <v>421</v>
      </c>
    </row>
    <row r="652" spans="1:8" ht="13.5" customHeight="1" x14ac:dyDescent="0.3">
      <c r="A652" s="13"/>
      <c r="B652" s="54">
        <v>2076.62</v>
      </c>
      <c r="C652" s="20">
        <f>'repassar 2023'!B652/2</f>
        <v>1038.31</v>
      </c>
      <c r="D652" s="21">
        <v>45128</v>
      </c>
      <c r="E652" s="27" t="s">
        <v>1229</v>
      </c>
      <c r="F652" s="62" t="s">
        <v>1294</v>
      </c>
      <c r="G652" s="55" t="s">
        <v>1295</v>
      </c>
      <c r="H652" s="24" t="s">
        <v>421</v>
      </c>
    </row>
    <row r="653" spans="1:8" ht="13.5" customHeight="1" x14ac:dyDescent="0.3">
      <c r="A653" s="13"/>
      <c r="B653" s="54">
        <v>6795.43</v>
      </c>
      <c r="C653" s="20">
        <f>'repassar 2023'!B653/2</f>
        <v>3397.72</v>
      </c>
      <c r="D653" s="21">
        <v>45128</v>
      </c>
      <c r="E653" s="27" t="s">
        <v>1229</v>
      </c>
      <c r="F653" s="62" t="s">
        <v>1296</v>
      </c>
      <c r="G653" s="55" t="s">
        <v>1297</v>
      </c>
      <c r="H653" s="24" t="s">
        <v>421</v>
      </c>
    </row>
    <row r="654" spans="1:8" ht="13.5" customHeight="1" x14ac:dyDescent="0.3">
      <c r="A654" s="13"/>
      <c r="B654" s="54">
        <v>3508.77</v>
      </c>
      <c r="C654" s="20">
        <f>'repassar 2023'!B654/2</f>
        <v>1754.39</v>
      </c>
      <c r="D654" s="21">
        <v>45128</v>
      </c>
      <c r="E654" s="27" t="s">
        <v>1229</v>
      </c>
      <c r="F654" s="62" t="s">
        <v>1298</v>
      </c>
      <c r="G654" s="55" t="s">
        <v>1299</v>
      </c>
      <c r="H654" s="24" t="s">
        <v>1300</v>
      </c>
    </row>
    <row r="655" spans="1:8" ht="13.5" customHeight="1" x14ac:dyDescent="0.3">
      <c r="A655" s="13"/>
      <c r="B655" s="54">
        <v>4210.53</v>
      </c>
      <c r="C655" s="20">
        <f>'repassar 2023'!B655/2</f>
        <v>2105.27</v>
      </c>
      <c r="D655" s="21">
        <v>45128</v>
      </c>
      <c r="E655" s="27" t="s">
        <v>1229</v>
      </c>
      <c r="F655" s="62" t="s">
        <v>1301</v>
      </c>
      <c r="G655" s="55" t="s">
        <v>1302</v>
      </c>
      <c r="H655" s="24" t="s">
        <v>1303</v>
      </c>
    </row>
    <row r="656" spans="1:8" ht="13.5" customHeight="1" x14ac:dyDescent="0.3">
      <c r="A656" s="13"/>
      <c r="B656" s="54">
        <v>1052.6300000000001</v>
      </c>
      <c r="C656" s="20">
        <f>'repassar 2023'!B656/2</f>
        <v>526.32000000000005</v>
      </c>
      <c r="D656" s="21">
        <v>45128</v>
      </c>
      <c r="E656" s="27" t="s">
        <v>1229</v>
      </c>
      <c r="F656" s="62" t="s">
        <v>1304</v>
      </c>
      <c r="G656" s="55" t="s">
        <v>1305</v>
      </c>
      <c r="H656" s="24" t="s">
        <v>1306</v>
      </c>
    </row>
    <row r="657" spans="1:8" ht="13.5" customHeight="1" x14ac:dyDescent="0.3">
      <c r="A657" s="13"/>
      <c r="B657" s="54">
        <v>9473.69</v>
      </c>
      <c r="C657" s="20">
        <f>'repassar 2023'!B657/2</f>
        <v>4736.8500000000004</v>
      </c>
      <c r="D657" s="21">
        <v>45128</v>
      </c>
      <c r="E657" s="27" t="s">
        <v>1229</v>
      </c>
      <c r="F657" s="62" t="s">
        <v>1307</v>
      </c>
      <c r="G657" s="55" t="s">
        <v>1308</v>
      </c>
      <c r="H657" s="24" t="s">
        <v>1309</v>
      </c>
    </row>
    <row r="658" spans="1:8" ht="13.5" customHeight="1" x14ac:dyDescent="0.3">
      <c r="A658" s="13"/>
      <c r="B658" s="54">
        <v>2631.58</v>
      </c>
      <c r="C658" s="20">
        <f>'repassar 2023'!B658/2</f>
        <v>1315.79</v>
      </c>
      <c r="D658" s="21">
        <v>45128</v>
      </c>
      <c r="E658" s="27" t="s">
        <v>1229</v>
      </c>
      <c r="F658" s="62" t="s">
        <v>1310</v>
      </c>
      <c r="G658" s="55" t="s">
        <v>1311</v>
      </c>
      <c r="H658" s="24" t="s">
        <v>35</v>
      </c>
    </row>
    <row r="659" spans="1:8" ht="13.5" customHeight="1" x14ac:dyDescent="0.3">
      <c r="A659" s="13"/>
      <c r="B659" s="54">
        <v>26315.8</v>
      </c>
      <c r="C659" s="20">
        <f>'repassar 2023'!B659/2</f>
        <v>13157.9</v>
      </c>
      <c r="D659" s="21">
        <v>45128</v>
      </c>
      <c r="E659" s="27" t="s">
        <v>1229</v>
      </c>
      <c r="F659" s="62" t="s">
        <v>1312</v>
      </c>
      <c r="G659" s="55" t="s">
        <v>1313</v>
      </c>
      <c r="H659" s="24" t="s">
        <v>1314</v>
      </c>
    </row>
    <row r="660" spans="1:8" ht="13.5" customHeight="1" x14ac:dyDescent="0.3">
      <c r="A660" s="13"/>
      <c r="B660" s="54">
        <v>4210.53</v>
      </c>
      <c r="C660" s="20">
        <f>'repassar 2023'!B660/2</f>
        <v>2105.27</v>
      </c>
      <c r="D660" s="21">
        <v>45128</v>
      </c>
      <c r="E660" s="27" t="s">
        <v>1229</v>
      </c>
      <c r="F660" s="62" t="s">
        <v>1315</v>
      </c>
      <c r="G660" s="55" t="s">
        <v>1316</v>
      </c>
      <c r="H660" s="24" t="s">
        <v>1317</v>
      </c>
    </row>
    <row r="661" spans="1:8" ht="13.5" customHeight="1" x14ac:dyDescent="0.3">
      <c r="A661" s="13"/>
      <c r="B661" s="20">
        <v>39978.6</v>
      </c>
      <c r="C661" s="20">
        <f>'repassar 2023'!B661/2</f>
        <v>19989.3</v>
      </c>
      <c r="D661" s="46">
        <v>45168</v>
      </c>
      <c r="E661" s="16" t="s">
        <v>1229</v>
      </c>
      <c r="F661" s="44" t="s">
        <v>1318</v>
      </c>
      <c r="G661" s="23" t="s">
        <v>1319</v>
      </c>
      <c r="H661" s="45" t="s">
        <v>1320</v>
      </c>
    </row>
    <row r="662" spans="1:8" ht="13.5" customHeight="1" x14ac:dyDescent="0.3">
      <c r="A662" s="13"/>
      <c r="B662" s="20">
        <v>7218.06</v>
      </c>
      <c r="C662" s="20">
        <f>'repassar 2023'!B662/2</f>
        <v>3609.03</v>
      </c>
      <c r="D662" s="46">
        <v>45168</v>
      </c>
      <c r="E662" s="16" t="s">
        <v>1229</v>
      </c>
      <c r="F662" s="44" t="s">
        <v>1321</v>
      </c>
      <c r="G662" s="23" t="s">
        <v>1322</v>
      </c>
      <c r="H662" s="45" t="s">
        <v>1323</v>
      </c>
    </row>
    <row r="663" spans="1:8" ht="13.5" customHeight="1" x14ac:dyDescent="0.3">
      <c r="A663" s="13"/>
      <c r="B663" s="20">
        <v>2697.34</v>
      </c>
      <c r="C663" s="20">
        <f>'repassar 2023'!B663/2</f>
        <v>1348.67</v>
      </c>
      <c r="D663" s="46">
        <v>45168</v>
      </c>
      <c r="E663" s="16" t="s">
        <v>1229</v>
      </c>
      <c r="F663" s="44" t="s">
        <v>1324</v>
      </c>
      <c r="G663" s="23" t="s">
        <v>1325</v>
      </c>
      <c r="H663" s="45" t="s">
        <v>421</v>
      </c>
    </row>
    <row r="664" spans="1:8" ht="13.5" customHeight="1" x14ac:dyDescent="0.3">
      <c r="A664" s="13"/>
      <c r="B664" s="20">
        <v>30075.18</v>
      </c>
      <c r="C664" s="20">
        <f>'repassar 2023'!B664/2</f>
        <v>15037.59</v>
      </c>
      <c r="D664" s="46">
        <v>45168</v>
      </c>
      <c r="E664" s="16" t="s">
        <v>1229</v>
      </c>
      <c r="F664" s="44" t="s">
        <v>1326</v>
      </c>
      <c r="G664" s="23" t="s">
        <v>1327</v>
      </c>
      <c r="H664" s="45" t="s">
        <v>1328</v>
      </c>
    </row>
    <row r="665" spans="1:8" ht="13.5" customHeight="1" x14ac:dyDescent="0.3">
      <c r="A665" s="13"/>
      <c r="B665" s="20">
        <v>797.44</v>
      </c>
      <c r="C665" s="20">
        <f>'repassar 2023'!B665/2</f>
        <v>398.72</v>
      </c>
      <c r="D665" s="46">
        <v>45168</v>
      </c>
      <c r="E665" s="16" t="s">
        <v>1229</v>
      </c>
      <c r="F665" s="44" t="s">
        <v>1329</v>
      </c>
      <c r="G665" s="23" t="s">
        <v>1330</v>
      </c>
      <c r="H665" s="45" t="s">
        <v>1331</v>
      </c>
    </row>
    <row r="666" spans="1:8" ht="13.5" customHeight="1" x14ac:dyDescent="0.3">
      <c r="A666" s="13"/>
      <c r="B666" s="54">
        <v>2856</v>
      </c>
      <c r="C666" s="20">
        <f>'repassar 2023'!B666/2</f>
        <v>1428</v>
      </c>
      <c r="D666" s="21">
        <v>45254</v>
      </c>
      <c r="E666" s="27" t="s">
        <v>1229</v>
      </c>
      <c r="F666" s="62" t="s">
        <v>1332</v>
      </c>
      <c r="G666" s="55" t="s">
        <v>1333</v>
      </c>
      <c r="H666" s="24" t="s">
        <v>427</v>
      </c>
    </row>
    <row r="667" spans="1:8" ht="13.5" customHeight="1" x14ac:dyDescent="0.3">
      <c r="A667" s="13"/>
      <c r="B667" s="54">
        <v>6503.15</v>
      </c>
      <c r="C667" s="20">
        <f>'repassar 2023'!B667/2</f>
        <v>3251.58</v>
      </c>
      <c r="D667" s="21">
        <v>45254</v>
      </c>
      <c r="E667" s="27" t="s">
        <v>1229</v>
      </c>
      <c r="F667" s="62" t="s">
        <v>1334</v>
      </c>
      <c r="G667" s="55" t="s">
        <v>1335</v>
      </c>
      <c r="H667" s="24" t="s">
        <v>1336</v>
      </c>
    </row>
    <row r="668" spans="1:8" ht="13.5" customHeight="1" x14ac:dyDescent="0.3">
      <c r="A668" s="13"/>
      <c r="B668" s="54">
        <v>3378.85</v>
      </c>
      <c r="C668" s="20">
        <f>'repassar 2023'!B668/2</f>
        <v>1689.43</v>
      </c>
      <c r="D668" s="21">
        <v>45254</v>
      </c>
      <c r="E668" s="27" t="s">
        <v>1229</v>
      </c>
      <c r="F668" s="62" t="s">
        <v>1337</v>
      </c>
      <c r="G668" s="55" t="s">
        <v>1338</v>
      </c>
      <c r="H668" s="24" t="s">
        <v>1339</v>
      </c>
    </row>
    <row r="669" spans="1:8" ht="13.5" customHeight="1" x14ac:dyDescent="0.3">
      <c r="A669" s="13"/>
      <c r="B669" s="54">
        <v>1543.04</v>
      </c>
      <c r="C669" s="20">
        <f>'repassar 2023'!B669/2</f>
        <v>771.52</v>
      </c>
      <c r="D669" s="21">
        <v>45254</v>
      </c>
      <c r="E669" s="27" t="s">
        <v>1229</v>
      </c>
      <c r="F669" s="62" t="s">
        <v>1340</v>
      </c>
      <c r="G669" s="55" t="s">
        <v>1341</v>
      </c>
      <c r="H669" s="24" t="s">
        <v>1342</v>
      </c>
    </row>
    <row r="670" spans="1:8" ht="13.5" customHeight="1" x14ac:dyDescent="0.3">
      <c r="A670" s="13"/>
      <c r="B670" s="54">
        <v>42839.71</v>
      </c>
      <c r="C670" s="20">
        <f>'repassar 2023'!B670/2</f>
        <v>21419.86</v>
      </c>
      <c r="D670" s="21">
        <v>45254</v>
      </c>
      <c r="E670" s="27" t="s">
        <v>1229</v>
      </c>
      <c r="F670" s="62" t="s">
        <v>1343</v>
      </c>
      <c r="G670" s="55" t="s">
        <v>1344</v>
      </c>
      <c r="H670" s="24" t="s">
        <v>427</v>
      </c>
    </row>
    <row r="671" spans="1:8" ht="13.5" customHeight="1" x14ac:dyDescent="0.3">
      <c r="A671" s="13"/>
      <c r="B671" s="54">
        <v>4855.41</v>
      </c>
      <c r="C671" s="20">
        <f>'repassar 2023'!B671/2</f>
        <v>2427.71</v>
      </c>
      <c r="D671" s="21">
        <v>45254</v>
      </c>
      <c r="E671" s="27" t="s">
        <v>1229</v>
      </c>
      <c r="F671" s="62" t="s">
        <v>1345</v>
      </c>
      <c r="G671" s="55" t="s">
        <v>1346</v>
      </c>
      <c r="H671" s="24" t="s">
        <v>1347</v>
      </c>
    </row>
    <row r="672" spans="1:8" ht="13.5" customHeight="1" x14ac:dyDescent="0.3">
      <c r="A672" s="13"/>
      <c r="B672" s="54">
        <v>4210.53</v>
      </c>
      <c r="C672" s="20">
        <f>'repassar 2023'!B672/2</f>
        <v>2105.27</v>
      </c>
      <c r="D672" s="21">
        <v>45254</v>
      </c>
      <c r="E672" s="27" t="s">
        <v>1229</v>
      </c>
      <c r="F672" s="62" t="s">
        <v>1348</v>
      </c>
      <c r="G672" s="55" t="s">
        <v>1349</v>
      </c>
      <c r="H672" s="24" t="s">
        <v>1236</v>
      </c>
    </row>
    <row r="673" spans="1:8" ht="13.5" customHeight="1" x14ac:dyDescent="0.3">
      <c r="A673" s="13"/>
      <c r="B673" s="54">
        <v>753.69</v>
      </c>
      <c r="C673" s="20">
        <f>'repassar 2023'!B673/2</f>
        <v>376.85</v>
      </c>
      <c r="D673" s="21">
        <v>45254</v>
      </c>
      <c r="E673" s="27" t="s">
        <v>1229</v>
      </c>
      <c r="F673" s="62" t="s">
        <v>1350</v>
      </c>
      <c r="G673" s="55" t="s">
        <v>1351</v>
      </c>
      <c r="H673" s="24" t="s">
        <v>1352</v>
      </c>
    </row>
    <row r="674" spans="1:8" ht="13.5" customHeight="1" x14ac:dyDescent="0.3">
      <c r="A674" s="13"/>
      <c r="B674" s="54">
        <v>1052.6300000000001</v>
      </c>
      <c r="C674" s="20">
        <f>'repassar 2023'!B674/2</f>
        <v>526.32000000000005</v>
      </c>
      <c r="D674" s="21">
        <v>45254</v>
      </c>
      <c r="E674" s="27" t="s">
        <v>1229</v>
      </c>
      <c r="F674" s="62" t="s">
        <v>1353</v>
      </c>
      <c r="G674" s="55" t="s">
        <v>1354</v>
      </c>
      <c r="H674" s="24" t="s">
        <v>1355</v>
      </c>
    </row>
    <row r="675" spans="1:8" ht="13.5" customHeight="1" x14ac:dyDescent="0.3">
      <c r="A675" s="13"/>
      <c r="B675" s="54">
        <v>38350</v>
      </c>
      <c r="C675" s="20">
        <f>'repassar 2023'!B675/2</f>
        <v>19175</v>
      </c>
      <c r="D675" s="21">
        <v>45254</v>
      </c>
      <c r="E675" s="27" t="s">
        <v>1229</v>
      </c>
      <c r="F675" s="62" t="s">
        <v>1356</v>
      </c>
      <c r="G675" s="55" t="s">
        <v>1357</v>
      </c>
      <c r="H675" s="24" t="s">
        <v>421</v>
      </c>
    </row>
    <row r="676" spans="1:8" ht="13.5" customHeight="1" x14ac:dyDescent="0.3">
      <c r="A676" s="13"/>
      <c r="B676" s="54">
        <v>4210.53</v>
      </c>
      <c r="C676" s="20">
        <f>'repassar 2023'!B676/2</f>
        <v>2105.27</v>
      </c>
      <c r="D676" s="21">
        <v>45254</v>
      </c>
      <c r="E676" s="27" t="s">
        <v>1229</v>
      </c>
      <c r="F676" s="62" t="s">
        <v>1358</v>
      </c>
      <c r="G676" s="55" t="s">
        <v>1359</v>
      </c>
      <c r="H676" s="24" t="s">
        <v>1360</v>
      </c>
    </row>
    <row r="677" spans="1:8" ht="13.5" customHeight="1" x14ac:dyDescent="0.3">
      <c r="A677" s="13"/>
      <c r="B677" s="54">
        <v>5110.8</v>
      </c>
      <c r="C677" s="20">
        <f>'repassar 2023'!B677/2</f>
        <v>2555.4</v>
      </c>
      <c r="D677" s="21">
        <v>45254</v>
      </c>
      <c r="E677" s="27" t="s">
        <v>1229</v>
      </c>
      <c r="F677" s="62" t="s">
        <v>1361</v>
      </c>
      <c r="G677" s="55" t="s">
        <v>1362</v>
      </c>
      <c r="H677" s="24" t="s">
        <v>421</v>
      </c>
    </row>
    <row r="678" spans="1:8" ht="13.5" customHeight="1" x14ac:dyDescent="0.3">
      <c r="A678" s="13"/>
      <c r="B678" s="54">
        <v>2631.58</v>
      </c>
      <c r="C678" s="20">
        <f>'repassar 2023'!B678/2</f>
        <v>1315.79</v>
      </c>
      <c r="D678" s="21">
        <v>45254</v>
      </c>
      <c r="E678" s="27" t="s">
        <v>1229</v>
      </c>
      <c r="F678" s="62" t="s">
        <v>1363</v>
      </c>
      <c r="G678" s="55" t="s">
        <v>1364</v>
      </c>
      <c r="H678" s="24" t="s">
        <v>1365</v>
      </c>
    </row>
    <row r="679" spans="1:8" ht="13.5" customHeight="1" x14ac:dyDescent="0.3">
      <c r="A679" s="13"/>
      <c r="B679" s="54">
        <v>44021.82</v>
      </c>
      <c r="C679" s="20">
        <f>'repassar 2023'!B679/2</f>
        <v>22010.91</v>
      </c>
      <c r="D679" s="21">
        <v>45254</v>
      </c>
      <c r="E679" s="27" t="s">
        <v>1229</v>
      </c>
      <c r="F679" s="62" t="s">
        <v>1366</v>
      </c>
      <c r="G679" s="55" t="s">
        <v>1367</v>
      </c>
      <c r="H679" s="24" t="s">
        <v>421</v>
      </c>
    </row>
    <row r="680" spans="1:8" ht="13.5" customHeight="1" x14ac:dyDescent="0.3">
      <c r="A680" s="13"/>
      <c r="B680" s="54">
        <v>24060.18</v>
      </c>
      <c r="C680" s="20">
        <f>'repassar 2023'!B680/2</f>
        <v>12030.09</v>
      </c>
      <c r="D680" s="21">
        <v>45254</v>
      </c>
      <c r="E680" s="27" t="s">
        <v>1229</v>
      </c>
      <c r="F680" s="62" t="s">
        <v>1368</v>
      </c>
      <c r="G680" s="55" t="s">
        <v>1369</v>
      </c>
      <c r="H680" s="24" t="s">
        <v>1370</v>
      </c>
    </row>
    <row r="681" spans="1:8" ht="13.5" customHeight="1" x14ac:dyDescent="0.3">
      <c r="A681" s="13"/>
      <c r="B681" s="54">
        <v>872.18</v>
      </c>
      <c r="C681" s="20">
        <f>'repassar 2023'!B681/2</f>
        <v>436.09</v>
      </c>
      <c r="D681" s="21">
        <v>45254</v>
      </c>
      <c r="E681" s="27" t="s">
        <v>1229</v>
      </c>
      <c r="F681" s="62" t="s">
        <v>1371</v>
      </c>
      <c r="G681" s="55" t="s">
        <v>1372</v>
      </c>
      <c r="H681" s="24" t="s">
        <v>1373</v>
      </c>
    </row>
    <row r="682" spans="1:8" ht="13.5" customHeight="1" x14ac:dyDescent="0.3">
      <c r="A682" s="13"/>
      <c r="B682" s="54">
        <v>797.44</v>
      </c>
      <c r="C682" s="20">
        <f>'repassar 2023'!B682/2</f>
        <v>398.72</v>
      </c>
      <c r="D682" s="21">
        <v>45254</v>
      </c>
      <c r="E682" s="27" t="s">
        <v>1229</v>
      </c>
      <c r="F682" s="62" t="s">
        <v>1374</v>
      </c>
      <c r="G682" s="55" t="s">
        <v>1375</v>
      </c>
      <c r="H682" s="24" t="s">
        <v>1376</v>
      </c>
    </row>
    <row r="683" spans="1:8" ht="13.5" customHeight="1" x14ac:dyDescent="0.3">
      <c r="A683" s="13"/>
      <c r="B683" s="54">
        <v>19298.25</v>
      </c>
      <c r="C683" s="20">
        <f>'repassar 2023'!B683/2</f>
        <v>9649.1299999999992</v>
      </c>
      <c r="D683" s="21">
        <v>45254</v>
      </c>
      <c r="E683" s="27" t="s">
        <v>1229</v>
      </c>
      <c r="F683" s="62" t="s">
        <v>1377</v>
      </c>
      <c r="G683" s="55" t="s">
        <v>1378</v>
      </c>
      <c r="H683" s="24" t="s">
        <v>1379</v>
      </c>
    </row>
    <row r="684" spans="1:8" ht="13.5" customHeight="1" x14ac:dyDescent="0.3">
      <c r="A684" s="13"/>
      <c r="B684" s="54">
        <v>821.65</v>
      </c>
      <c r="C684" s="20">
        <f>'repassar 2023'!B684/2</f>
        <v>410.83</v>
      </c>
      <c r="D684" s="21">
        <v>45254</v>
      </c>
      <c r="E684" s="27" t="s">
        <v>1229</v>
      </c>
      <c r="F684" s="62" t="s">
        <v>1380</v>
      </c>
      <c r="G684" s="55" t="s">
        <v>1381</v>
      </c>
      <c r="H684" s="24" t="s">
        <v>1382</v>
      </c>
    </row>
    <row r="685" spans="1:8" ht="13.5" customHeight="1" x14ac:dyDescent="0.3">
      <c r="A685" s="13"/>
      <c r="B685" s="54">
        <v>2631.58</v>
      </c>
      <c r="C685" s="20">
        <f>'repassar 2023'!B685/2</f>
        <v>1315.79</v>
      </c>
      <c r="D685" s="21">
        <v>45254</v>
      </c>
      <c r="E685" s="27" t="s">
        <v>1229</v>
      </c>
      <c r="F685" s="62" t="s">
        <v>1383</v>
      </c>
      <c r="G685" s="55" t="s">
        <v>1384</v>
      </c>
      <c r="H685" s="24" t="s">
        <v>1385</v>
      </c>
    </row>
    <row r="686" spans="1:8" ht="13.5" customHeight="1" x14ac:dyDescent="0.3">
      <c r="A686" s="13"/>
      <c r="B686" s="54">
        <v>10526.32</v>
      </c>
      <c r="C686" s="20">
        <f>'repassar 2023'!B686/2</f>
        <v>5263.16</v>
      </c>
      <c r="D686" s="21">
        <v>45254</v>
      </c>
      <c r="E686" s="27" t="s">
        <v>1229</v>
      </c>
      <c r="F686" s="62" t="s">
        <v>1386</v>
      </c>
      <c r="G686" s="55" t="s">
        <v>1387</v>
      </c>
      <c r="H686" s="24" t="s">
        <v>1388</v>
      </c>
    </row>
    <row r="687" spans="1:8" ht="13.5" customHeight="1" x14ac:dyDescent="0.3">
      <c r="A687" s="13"/>
      <c r="B687" s="54">
        <v>2631.58</v>
      </c>
      <c r="C687" s="20">
        <f>'repassar 2023'!B687/2</f>
        <v>1315.79</v>
      </c>
      <c r="D687" s="21">
        <v>45254</v>
      </c>
      <c r="E687" s="27" t="s">
        <v>1229</v>
      </c>
      <c r="F687" s="62" t="s">
        <v>1389</v>
      </c>
      <c r="G687" s="55" t="s">
        <v>1390</v>
      </c>
      <c r="H687" s="24" t="s">
        <v>1391</v>
      </c>
    </row>
    <row r="688" spans="1:8" ht="13.5" customHeight="1" x14ac:dyDescent="0.3">
      <c r="A688" s="13"/>
      <c r="B688" s="54">
        <v>2631.58</v>
      </c>
      <c r="C688" s="20">
        <f>'repassar 2023'!B688/2</f>
        <v>1315.79</v>
      </c>
      <c r="D688" s="21">
        <v>45254</v>
      </c>
      <c r="E688" s="27" t="s">
        <v>1229</v>
      </c>
      <c r="F688" s="62" t="s">
        <v>1392</v>
      </c>
      <c r="G688" s="55" t="s">
        <v>1393</v>
      </c>
      <c r="H688" s="24" t="s">
        <v>25</v>
      </c>
    </row>
    <row r="689" spans="1:8" ht="13.5" customHeight="1" x14ac:dyDescent="0.3">
      <c r="A689" s="13"/>
      <c r="B689" s="54">
        <v>5263.16</v>
      </c>
      <c r="C689" s="20">
        <f>'repassar 2023'!B689/2</f>
        <v>2631.58</v>
      </c>
      <c r="D689" s="21">
        <v>45254</v>
      </c>
      <c r="E689" s="27" t="s">
        <v>1229</v>
      </c>
      <c r="F689" s="62" t="s">
        <v>1394</v>
      </c>
      <c r="G689" s="55" t="s">
        <v>1395</v>
      </c>
      <c r="H689" s="24" t="s">
        <v>1396</v>
      </c>
    </row>
    <row r="690" spans="1:8" ht="13.5" customHeight="1" x14ac:dyDescent="0.3">
      <c r="A690" s="13"/>
      <c r="B690" s="54">
        <v>1052.6300000000001</v>
      </c>
      <c r="C690" s="20">
        <f>'repassar 2023'!B690/2</f>
        <v>526.32000000000005</v>
      </c>
      <c r="D690" s="21">
        <v>45254</v>
      </c>
      <c r="E690" s="27" t="s">
        <v>1229</v>
      </c>
      <c r="F690" s="62" t="s">
        <v>1397</v>
      </c>
      <c r="G690" s="55" t="s">
        <v>1398</v>
      </c>
      <c r="H690" s="24" t="s">
        <v>174</v>
      </c>
    </row>
    <row r="691" spans="1:8" ht="13.5" customHeight="1" x14ac:dyDescent="0.3">
      <c r="A691" s="13"/>
      <c r="B691" s="25"/>
      <c r="C691" s="26"/>
      <c r="D691" s="46"/>
      <c r="E691" s="27"/>
      <c r="F691" s="42"/>
      <c r="G691" s="42"/>
      <c r="H691" s="43"/>
    </row>
    <row r="692" spans="1:8" ht="13.5" customHeight="1" x14ac:dyDescent="0.3">
      <c r="A692" s="29" t="s">
        <v>16</v>
      </c>
      <c r="B692" s="52">
        <f>SUM(B627:B691)</f>
        <v>824096.98</v>
      </c>
      <c r="C692" s="53">
        <f>SUM(C627:C691)</f>
        <v>412048.62</v>
      </c>
      <c r="D692" s="22"/>
      <c r="E692" s="22"/>
      <c r="F692" s="27"/>
      <c r="G692" s="27"/>
      <c r="H692" s="82"/>
    </row>
    <row r="693" spans="1:8" ht="13.5" customHeight="1" x14ac:dyDescent="0.3">
      <c r="A693" s="13"/>
      <c r="B693" s="95"/>
      <c r="C693" s="86"/>
      <c r="D693" s="86"/>
      <c r="E693" s="86"/>
      <c r="F693" s="60"/>
      <c r="G693" s="60"/>
      <c r="H693" s="13"/>
    </row>
    <row r="694" spans="1:8" ht="13.5" customHeight="1" x14ac:dyDescent="0.3">
      <c r="A694" s="10" t="s">
        <v>4</v>
      </c>
      <c r="B694" s="11" t="s">
        <v>5</v>
      </c>
      <c r="C694" s="12" t="s">
        <v>6</v>
      </c>
      <c r="D694" s="12" t="s">
        <v>7</v>
      </c>
      <c r="E694" s="12" t="s">
        <v>8</v>
      </c>
      <c r="F694" s="12" t="s">
        <v>9</v>
      </c>
      <c r="G694" s="12" t="s">
        <v>10</v>
      </c>
      <c r="H694" s="10" t="s">
        <v>11</v>
      </c>
    </row>
    <row r="695" spans="1:8" ht="13.5" customHeight="1" x14ac:dyDescent="0.3">
      <c r="A695" s="13" t="s">
        <v>1399</v>
      </c>
      <c r="B695" s="20">
        <v>8746.69</v>
      </c>
      <c r="C695" s="20">
        <f>'repassar 2023'!B695/2</f>
        <v>4373.3500000000004</v>
      </c>
      <c r="D695" s="21">
        <v>45128</v>
      </c>
      <c r="E695" s="16" t="s">
        <v>1400</v>
      </c>
      <c r="F695" s="44" t="s">
        <v>1401</v>
      </c>
      <c r="G695" s="23" t="s">
        <v>1402</v>
      </c>
      <c r="H695" s="45" t="s">
        <v>1403</v>
      </c>
    </row>
    <row r="696" spans="1:8" ht="13.5" customHeight="1" x14ac:dyDescent="0.3">
      <c r="A696" s="13" t="s">
        <v>1404</v>
      </c>
      <c r="B696" s="20">
        <v>9917.2900000000009</v>
      </c>
      <c r="C696" s="20">
        <f>'repassar 2023'!B696/2</f>
        <v>4958.6499999999996</v>
      </c>
      <c r="D696" s="21">
        <v>45128</v>
      </c>
      <c r="E696" s="16" t="s">
        <v>1400</v>
      </c>
      <c r="F696" s="44" t="s">
        <v>1405</v>
      </c>
      <c r="G696" s="23" t="s">
        <v>1406</v>
      </c>
      <c r="H696" s="45" t="s">
        <v>1163</v>
      </c>
    </row>
    <row r="697" spans="1:8" ht="13.5" customHeight="1" x14ac:dyDescent="0.3">
      <c r="A697" s="13" t="s">
        <v>1407</v>
      </c>
      <c r="B697" s="14"/>
      <c r="C697" s="14"/>
      <c r="D697" s="15"/>
      <c r="E697" s="27"/>
      <c r="F697" s="17"/>
      <c r="G697" s="17"/>
      <c r="H697" s="56"/>
    </row>
    <row r="698" spans="1:8" ht="13.5" customHeight="1" x14ac:dyDescent="0.3">
      <c r="A698" s="29" t="s">
        <v>16</v>
      </c>
      <c r="B698" s="52">
        <f>SUM(B695:B697)</f>
        <v>18663.98</v>
      </c>
      <c r="C698" s="53">
        <f>SUM(C695:C697)</f>
        <v>9332</v>
      </c>
      <c r="D698" s="22"/>
      <c r="E698" s="25"/>
      <c r="F698" s="27"/>
      <c r="G698" s="27"/>
      <c r="H698" s="28"/>
    </row>
    <row r="699" spans="1:8" ht="13.5" customHeight="1" x14ac:dyDescent="0.3">
      <c r="A699" s="13"/>
      <c r="B699" s="59"/>
      <c r="C699" s="86"/>
      <c r="D699" s="86"/>
      <c r="E699" s="86"/>
      <c r="F699" s="60"/>
      <c r="G699" s="60"/>
      <c r="H699" s="13"/>
    </row>
    <row r="700" spans="1:8" ht="13.5" customHeight="1" x14ac:dyDescent="0.3">
      <c r="A700" s="10" t="s">
        <v>4</v>
      </c>
      <c r="B700" s="11" t="s">
        <v>5</v>
      </c>
      <c r="C700" s="12" t="s">
        <v>6</v>
      </c>
      <c r="D700" s="12" t="s">
        <v>7</v>
      </c>
      <c r="E700" s="12" t="s">
        <v>8</v>
      </c>
      <c r="F700" s="12" t="s">
        <v>9</v>
      </c>
      <c r="G700" s="12" t="s">
        <v>10</v>
      </c>
      <c r="H700" s="10" t="s">
        <v>11</v>
      </c>
    </row>
    <row r="701" spans="1:8" ht="13.5" customHeight="1" x14ac:dyDescent="0.3">
      <c r="A701" s="13" t="s">
        <v>1408</v>
      </c>
      <c r="B701" s="37">
        <v>92826.82</v>
      </c>
      <c r="C701" s="37">
        <f>'repassar 2023'!B701/2</f>
        <v>46413.41</v>
      </c>
      <c r="D701" s="21">
        <v>45058</v>
      </c>
      <c r="E701" s="16" t="s">
        <v>1409</v>
      </c>
      <c r="F701" s="41" t="s">
        <v>1410</v>
      </c>
      <c r="G701" s="42" t="s">
        <v>1411</v>
      </c>
      <c r="H701" s="43" t="s">
        <v>1412</v>
      </c>
    </row>
    <row r="702" spans="1:8" ht="13.5" customHeight="1" x14ac:dyDescent="0.3">
      <c r="A702" s="13" t="s">
        <v>1413</v>
      </c>
      <c r="B702" s="37">
        <v>42531.19</v>
      </c>
      <c r="C702" s="37">
        <f>'repassar 2023'!B702/2</f>
        <v>21265.599999999999</v>
      </c>
      <c r="D702" s="21">
        <v>45058</v>
      </c>
      <c r="E702" s="16" t="s">
        <v>1409</v>
      </c>
      <c r="F702" s="41" t="s">
        <v>1414</v>
      </c>
      <c r="G702" s="42" t="s">
        <v>1415</v>
      </c>
      <c r="H702" s="43" t="s">
        <v>421</v>
      </c>
    </row>
    <row r="703" spans="1:8" ht="13.5" customHeight="1" x14ac:dyDescent="0.3">
      <c r="A703" s="13" t="s">
        <v>1416</v>
      </c>
      <c r="B703" s="36">
        <v>6678.18</v>
      </c>
      <c r="C703" s="37">
        <f>'repassar 2023'!B703/2</f>
        <v>3339.09</v>
      </c>
      <c r="D703" s="21">
        <v>45058</v>
      </c>
      <c r="E703" s="16" t="s">
        <v>1409</v>
      </c>
      <c r="F703" s="38" t="s">
        <v>1417</v>
      </c>
      <c r="G703" s="39" t="s">
        <v>1418</v>
      </c>
      <c r="H703" s="40" t="s">
        <v>1419</v>
      </c>
    </row>
    <row r="704" spans="1:8" ht="13.5" customHeight="1" x14ac:dyDescent="0.3">
      <c r="A704" s="13"/>
      <c r="B704" s="36">
        <v>6678.18</v>
      </c>
      <c r="C704" s="37">
        <f>'repassar 2023'!B704/2</f>
        <v>3339.09</v>
      </c>
      <c r="D704" s="21">
        <v>45058</v>
      </c>
      <c r="E704" s="16" t="s">
        <v>1409</v>
      </c>
      <c r="F704" s="38" t="s">
        <v>1420</v>
      </c>
      <c r="G704" s="39" t="s">
        <v>1421</v>
      </c>
      <c r="H704" s="40" t="s">
        <v>1422</v>
      </c>
    </row>
    <row r="705" spans="1:8" ht="13.5" customHeight="1" x14ac:dyDescent="0.3">
      <c r="A705" s="13"/>
      <c r="B705" s="36">
        <v>777.68</v>
      </c>
      <c r="C705" s="37">
        <f>'repassar 2023'!B705/2</f>
        <v>388.84</v>
      </c>
      <c r="D705" s="21">
        <v>45058</v>
      </c>
      <c r="E705" s="16" t="s">
        <v>1409</v>
      </c>
      <c r="F705" s="41" t="s">
        <v>1423</v>
      </c>
      <c r="G705" s="39" t="s">
        <v>1424</v>
      </c>
      <c r="H705" s="40" t="s">
        <v>1425</v>
      </c>
    </row>
    <row r="706" spans="1:8" ht="13.5" customHeight="1" x14ac:dyDescent="0.3">
      <c r="A706" s="13"/>
      <c r="B706" s="37">
        <v>76522.7</v>
      </c>
      <c r="C706" s="37">
        <f>'repassar 2023'!B706/2</f>
        <v>38261.35</v>
      </c>
      <c r="D706" s="21">
        <v>45058</v>
      </c>
      <c r="E706" s="16" t="s">
        <v>1409</v>
      </c>
      <c r="F706" s="41" t="s">
        <v>1426</v>
      </c>
      <c r="G706" s="42" t="s">
        <v>1427</v>
      </c>
      <c r="H706" s="43" t="s">
        <v>1428</v>
      </c>
    </row>
    <row r="707" spans="1:8" ht="13.5" customHeight="1" x14ac:dyDescent="0.3">
      <c r="A707" s="13"/>
      <c r="B707" s="37">
        <v>7121.02</v>
      </c>
      <c r="C707" s="37">
        <f>'repassar 2023'!B707/2</f>
        <v>3560.51</v>
      </c>
      <c r="D707" s="21">
        <v>45058</v>
      </c>
      <c r="E707" s="16" t="s">
        <v>1409</v>
      </c>
      <c r="F707" s="41" t="s">
        <v>1429</v>
      </c>
      <c r="G707" s="42" t="s">
        <v>1430</v>
      </c>
      <c r="H707" s="43" t="s">
        <v>1431</v>
      </c>
    </row>
    <row r="708" spans="1:8" ht="13.5" customHeight="1" x14ac:dyDescent="0.3">
      <c r="A708" s="13"/>
      <c r="B708" s="37">
        <v>366.67</v>
      </c>
      <c r="C708" s="37">
        <f>'repassar 2023'!B708/2</f>
        <v>183.34</v>
      </c>
      <c r="D708" s="21">
        <v>45058</v>
      </c>
      <c r="E708" s="16" t="s">
        <v>1409</v>
      </c>
      <c r="F708" s="41" t="s">
        <v>1432</v>
      </c>
      <c r="G708" s="42" t="s">
        <v>1433</v>
      </c>
      <c r="H708" s="43" t="s">
        <v>1434</v>
      </c>
    </row>
    <row r="709" spans="1:8" ht="13.5" customHeight="1" x14ac:dyDescent="0.3">
      <c r="A709" s="13"/>
      <c r="B709" s="37">
        <v>43228.66</v>
      </c>
      <c r="C709" s="37">
        <f>'repassar 2023'!B709/2</f>
        <v>21614.33</v>
      </c>
      <c r="D709" s="21">
        <v>45058</v>
      </c>
      <c r="E709" s="16" t="s">
        <v>1409</v>
      </c>
      <c r="F709" s="38" t="s">
        <v>1435</v>
      </c>
      <c r="G709" s="42" t="s">
        <v>1436</v>
      </c>
      <c r="H709" s="43" t="s">
        <v>189</v>
      </c>
    </row>
    <row r="710" spans="1:8" ht="13.5" customHeight="1" x14ac:dyDescent="0.3">
      <c r="A710" s="13"/>
      <c r="B710" s="36">
        <v>15678.18</v>
      </c>
      <c r="C710" s="37">
        <f>'repassar 2023'!B710/2</f>
        <v>7839.09</v>
      </c>
      <c r="D710" s="21">
        <v>45058</v>
      </c>
      <c r="E710" s="16" t="s">
        <v>1409</v>
      </c>
      <c r="F710" s="38" t="s">
        <v>1437</v>
      </c>
      <c r="G710" s="39" t="s">
        <v>1438</v>
      </c>
      <c r="H710" s="40" t="s">
        <v>25</v>
      </c>
    </row>
    <row r="711" spans="1:8" ht="13.5" customHeight="1" x14ac:dyDescent="0.3">
      <c r="A711" s="13"/>
      <c r="B711" s="37">
        <v>104152.57</v>
      </c>
      <c r="C711" s="37">
        <f>'repassar 2023'!B711/2</f>
        <v>52076.29</v>
      </c>
      <c r="D711" s="21">
        <v>45058</v>
      </c>
      <c r="E711" s="16" t="s">
        <v>1409</v>
      </c>
      <c r="F711" s="41" t="s">
        <v>1439</v>
      </c>
      <c r="G711" s="42" t="s">
        <v>1440</v>
      </c>
      <c r="H711" s="43" t="s">
        <v>1441</v>
      </c>
    </row>
    <row r="712" spans="1:8" ht="13.5" customHeight="1" x14ac:dyDescent="0.3">
      <c r="A712" s="13"/>
      <c r="B712" s="37">
        <v>1266.8800000000001</v>
      </c>
      <c r="C712" s="37">
        <f>'repassar 2023'!B712/2</f>
        <v>633.44000000000005</v>
      </c>
      <c r="D712" s="21">
        <v>45058</v>
      </c>
      <c r="E712" s="16" t="s">
        <v>1409</v>
      </c>
      <c r="F712" s="41" t="s">
        <v>1442</v>
      </c>
      <c r="G712" s="42" t="s">
        <v>1443</v>
      </c>
      <c r="H712" s="43" t="s">
        <v>1444</v>
      </c>
    </row>
    <row r="713" spans="1:8" ht="13.5" customHeight="1" x14ac:dyDescent="0.3">
      <c r="A713" s="13"/>
      <c r="B713" s="37">
        <v>4498.17</v>
      </c>
      <c r="C713" s="37">
        <f>'repassar 2023'!B713/2</f>
        <v>2249.09</v>
      </c>
      <c r="D713" s="21">
        <v>45058</v>
      </c>
      <c r="E713" s="16" t="s">
        <v>1409</v>
      </c>
      <c r="F713" s="41" t="s">
        <v>1445</v>
      </c>
      <c r="G713" s="42" t="s">
        <v>1446</v>
      </c>
      <c r="H713" s="43" t="s">
        <v>1444</v>
      </c>
    </row>
    <row r="714" spans="1:8" ht="13.5" customHeight="1" x14ac:dyDescent="0.3">
      <c r="A714" s="13"/>
      <c r="B714" s="37">
        <v>1918.16</v>
      </c>
      <c r="C714" s="37">
        <f>'repassar 2023'!B714/2</f>
        <v>959.08</v>
      </c>
      <c r="D714" s="21">
        <v>45058</v>
      </c>
      <c r="E714" s="16" t="s">
        <v>1409</v>
      </c>
      <c r="F714" s="41" t="s">
        <v>1447</v>
      </c>
      <c r="G714" s="42" t="s">
        <v>1448</v>
      </c>
      <c r="H714" s="43" t="s">
        <v>1444</v>
      </c>
    </row>
    <row r="715" spans="1:8" ht="13.5" customHeight="1" x14ac:dyDescent="0.3">
      <c r="A715" s="13"/>
      <c r="B715" s="37">
        <v>39444.99</v>
      </c>
      <c r="C715" s="37">
        <f>'repassar 2023'!B715/2</f>
        <v>19722.5</v>
      </c>
      <c r="D715" s="21">
        <v>45058</v>
      </c>
      <c r="E715" s="16" t="s">
        <v>1409</v>
      </c>
      <c r="F715" s="41" t="s">
        <v>1449</v>
      </c>
      <c r="G715" s="42" t="s">
        <v>1450</v>
      </c>
      <c r="H715" s="43" t="s">
        <v>189</v>
      </c>
    </row>
    <row r="716" spans="1:8" ht="13.5" customHeight="1" x14ac:dyDescent="0.3">
      <c r="A716" s="13"/>
      <c r="B716" s="37">
        <v>5137.1899999999996</v>
      </c>
      <c r="C716" s="37">
        <f>'repassar 2023'!B716/2</f>
        <v>2568.6</v>
      </c>
      <c r="D716" s="21">
        <v>45058</v>
      </c>
      <c r="E716" s="16" t="s">
        <v>1409</v>
      </c>
      <c r="F716" s="41" t="s">
        <v>1451</v>
      </c>
      <c r="G716" s="42" t="s">
        <v>1452</v>
      </c>
      <c r="H716" s="43" t="s">
        <v>1453</v>
      </c>
    </row>
    <row r="717" spans="1:8" ht="13.5" customHeight="1" x14ac:dyDescent="0.3">
      <c r="A717" s="13"/>
      <c r="B717" s="37">
        <v>8606.7000000000007</v>
      </c>
      <c r="C717" s="37">
        <f>'repassar 2023'!B717/2</f>
        <v>4303.3500000000004</v>
      </c>
      <c r="D717" s="21">
        <v>45058</v>
      </c>
      <c r="E717" s="16" t="s">
        <v>1409</v>
      </c>
      <c r="F717" s="41" t="s">
        <v>1454</v>
      </c>
      <c r="G717" s="42" t="s">
        <v>1455</v>
      </c>
      <c r="H717" s="43" t="s">
        <v>1456</v>
      </c>
    </row>
    <row r="718" spans="1:8" ht="13.5" customHeight="1" x14ac:dyDescent="0.3">
      <c r="A718" s="13"/>
      <c r="B718" s="37">
        <v>798.08</v>
      </c>
      <c r="C718" s="37">
        <f>'repassar 2023'!B718/2</f>
        <v>399.04</v>
      </c>
      <c r="D718" s="21">
        <v>45058</v>
      </c>
      <c r="E718" s="16" t="s">
        <v>1409</v>
      </c>
      <c r="F718" s="41" t="s">
        <v>1457</v>
      </c>
      <c r="G718" s="42" t="s">
        <v>1458</v>
      </c>
      <c r="H718" s="43" t="s">
        <v>1459</v>
      </c>
    </row>
    <row r="719" spans="1:8" ht="13.5" customHeight="1" x14ac:dyDescent="0.3">
      <c r="A719" s="13"/>
      <c r="B719" s="20">
        <v>403734.68</v>
      </c>
      <c r="C719" s="20">
        <f>'repassar 2023'!B719/2</f>
        <v>201867.34</v>
      </c>
      <c r="D719" s="21">
        <v>45128</v>
      </c>
      <c r="E719" s="16" t="s">
        <v>1409</v>
      </c>
      <c r="F719" s="44" t="s">
        <v>1460</v>
      </c>
      <c r="G719" s="23" t="s">
        <v>1461</v>
      </c>
      <c r="H719" s="45" t="s">
        <v>1163</v>
      </c>
    </row>
    <row r="720" spans="1:8" ht="13.5" customHeight="1" x14ac:dyDescent="0.3">
      <c r="A720" s="13"/>
      <c r="B720" s="20">
        <v>798.08</v>
      </c>
      <c r="C720" s="20">
        <f>'repassar 2023'!B720/2</f>
        <v>399.04</v>
      </c>
      <c r="D720" s="21">
        <v>45128</v>
      </c>
      <c r="E720" s="16" t="s">
        <v>1409</v>
      </c>
      <c r="F720" s="44" t="s">
        <v>1462</v>
      </c>
      <c r="G720" s="23" t="s">
        <v>1463</v>
      </c>
      <c r="H720" s="45" t="s">
        <v>174</v>
      </c>
    </row>
    <row r="721" spans="1:8" ht="13.5" customHeight="1" x14ac:dyDescent="0.3">
      <c r="A721" s="13"/>
      <c r="B721" s="20">
        <v>1132.1400000000001</v>
      </c>
      <c r="C721" s="20">
        <f>'repassar 2023'!B721/2</f>
        <v>566.07000000000005</v>
      </c>
      <c r="D721" s="21">
        <v>45128</v>
      </c>
      <c r="E721" s="16" t="s">
        <v>1409</v>
      </c>
      <c r="F721" s="44" t="s">
        <v>1464</v>
      </c>
      <c r="G721" s="23" t="s">
        <v>1465</v>
      </c>
      <c r="H721" s="45" t="s">
        <v>1466</v>
      </c>
    </row>
    <row r="722" spans="1:8" ht="13.5" customHeight="1" x14ac:dyDescent="0.3">
      <c r="A722" s="13"/>
      <c r="B722" s="20">
        <v>14085.44</v>
      </c>
      <c r="C722" s="20">
        <f>'repassar 2023'!B722/2</f>
        <v>7042.72</v>
      </c>
      <c r="D722" s="21">
        <v>45128</v>
      </c>
      <c r="E722" s="16" t="s">
        <v>1409</v>
      </c>
      <c r="F722" s="44" t="s">
        <v>1467</v>
      </c>
      <c r="G722" s="23" t="s">
        <v>1468</v>
      </c>
      <c r="H722" s="45" t="s">
        <v>1205</v>
      </c>
    </row>
    <row r="723" spans="1:8" ht="13.5" customHeight="1" x14ac:dyDescent="0.3">
      <c r="A723" s="13"/>
      <c r="B723" s="20">
        <v>1139.8</v>
      </c>
      <c r="C723" s="20">
        <f>'repassar 2023'!B723/2</f>
        <v>569.9</v>
      </c>
      <c r="D723" s="21">
        <v>45128</v>
      </c>
      <c r="E723" s="16" t="s">
        <v>1409</v>
      </c>
      <c r="F723" s="44" t="s">
        <v>1469</v>
      </c>
      <c r="G723" s="23" t="s">
        <v>1470</v>
      </c>
      <c r="H723" s="45" t="s">
        <v>1471</v>
      </c>
    </row>
    <row r="724" spans="1:8" ht="13.5" customHeight="1" x14ac:dyDescent="0.3">
      <c r="A724" s="13"/>
      <c r="B724" s="20">
        <v>10974.73</v>
      </c>
      <c r="C724" s="20">
        <f>'repassar 2023'!B724/2</f>
        <v>5487.37</v>
      </c>
      <c r="D724" s="21">
        <v>45128</v>
      </c>
      <c r="E724" s="16" t="s">
        <v>1409</v>
      </c>
      <c r="F724" s="44" t="s">
        <v>1472</v>
      </c>
      <c r="G724" s="23" t="s">
        <v>1473</v>
      </c>
      <c r="H724" s="45" t="s">
        <v>35</v>
      </c>
    </row>
    <row r="725" spans="1:8" ht="13.5" customHeight="1" x14ac:dyDescent="0.3">
      <c r="A725" s="13"/>
      <c r="B725" s="20">
        <v>5619</v>
      </c>
      <c r="C725" s="20">
        <f>'repassar 2023'!B725/2</f>
        <v>2809.5</v>
      </c>
      <c r="D725" s="21">
        <v>45128</v>
      </c>
      <c r="E725" s="16" t="s">
        <v>1409</v>
      </c>
      <c r="F725" s="44" t="s">
        <v>1474</v>
      </c>
      <c r="G725" s="23" t="s">
        <v>1475</v>
      </c>
      <c r="H725" s="45" t="s">
        <v>1476</v>
      </c>
    </row>
    <row r="726" spans="1:8" ht="13.5" customHeight="1" x14ac:dyDescent="0.3">
      <c r="A726" s="13"/>
      <c r="B726" s="20">
        <v>1327.42</v>
      </c>
      <c r="C726" s="20">
        <f>'repassar 2023'!B726/2</f>
        <v>663.71</v>
      </c>
      <c r="D726" s="21">
        <v>45128</v>
      </c>
      <c r="E726" s="16" t="s">
        <v>1409</v>
      </c>
      <c r="F726" s="44" t="s">
        <v>1477</v>
      </c>
      <c r="G726" s="23" t="s">
        <v>1478</v>
      </c>
      <c r="H726" s="45" t="s">
        <v>1479</v>
      </c>
    </row>
    <row r="727" spans="1:8" ht="13.5" customHeight="1" x14ac:dyDescent="0.3">
      <c r="A727" s="13"/>
      <c r="B727" s="20">
        <v>21589.19</v>
      </c>
      <c r="C727" s="20">
        <f>'repassar 2023'!B727/2</f>
        <v>10794.6</v>
      </c>
      <c r="D727" s="21">
        <v>45128</v>
      </c>
      <c r="E727" s="16" t="s">
        <v>1409</v>
      </c>
      <c r="F727" s="44" t="s">
        <v>1480</v>
      </c>
      <c r="G727" s="23" t="s">
        <v>1481</v>
      </c>
      <c r="H727" s="45" t="s">
        <v>174</v>
      </c>
    </row>
    <row r="728" spans="1:8" ht="13.5" customHeight="1" x14ac:dyDescent="0.3">
      <c r="A728" s="13"/>
      <c r="B728" s="20">
        <v>4926.16</v>
      </c>
      <c r="C728" s="20">
        <f>'repassar 2023'!B728/2</f>
        <v>2463.08</v>
      </c>
      <c r="D728" s="21">
        <v>45128</v>
      </c>
      <c r="E728" s="16" t="s">
        <v>1409</v>
      </c>
      <c r="F728" s="44" t="s">
        <v>1482</v>
      </c>
      <c r="G728" s="23" t="s">
        <v>1483</v>
      </c>
      <c r="H728" s="45" t="s">
        <v>1163</v>
      </c>
    </row>
    <row r="729" spans="1:8" ht="13.5" customHeight="1" x14ac:dyDescent="0.3">
      <c r="A729" s="13"/>
      <c r="B729" s="20">
        <v>5691.21</v>
      </c>
      <c r="C729" s="20">
        <f>'repassar 2023'!B729/2</f>
        <v>2845.61</v>
      </c>
      <c r="D729" s="21">
        <v>45128</v>
      </c>
      <c r="E729" s="16" t="s">
        <v>1409</v>
      </c>
      <c r="F729" s="44" t="s">
        <v>1484</v>
      </c>
      <c r="G729" s="23" t="s">
        <v>1485</v>
      </c>
      <c r="H729" s="45" t="s">
        <v>1486</v>
      </c>
    </row>
    <row r="730" spans="1:8" ht="13.5" customHeight="1" x14ac:dyDescent="0.3">
      <c r="A730" s="13"/>
      <c r="B730" s="20">
        <v>36364.28</v>
      </c>
      <c r="C730" s="20">
        <f>'repassar 2023'!B730/2</f>
        <v>18182.14</v>
      </c>
      <c r="D730" s="21">
        <v>45128</v>
      </c>
      <c r="E730" s="16" t="s">
        <v>1409</v>
      </c>
      <c r="F730" s="44" t="s">
        <v>1487</v>
      </c>
      <c r="G730" s="23" t="s">
        <v>1488</v>
      </c>
      <c r="H730" s="45" t="s">
        <v>174</v>
      </c>
    </row>
    <row r="731" spans="1:8" ht="13.5" customHeight="1" x14ac:dyDescent="0.3">
      <c r="A731" s="13"/>
      <c r="B731" s="20">
        <v>843.11</v>
      </c>
      <c r="C731" s="20">
        <f>'repassar 2023'!B731/2</f>
        <v>421.56</v>
      </c>
      <c r="D731" s="46">
        <v>45168</v>
      </c>
      <c r="E731" s="16" t="s">
        <v>1409</v>
      </c>
      <c r="F731" s="44" t="s">
        <v>1489</v>
      </c>
      <c r="G731" s="23" t="s">
        <v>1490</v>
      </c>
      <c r="H731" s="45" t="s">
        <v>1491</v>
      </c>
    </row>
    <row r="732" spans="1:8" ht="13.5" customHeight="1" x14ac:dyDescent="0.3">
      <c r="A732" s="13"/>
      <c r="B732" s="20">
        <v>16880.39</v>
      </c>
      <c r="C732" s="20">
        <f>'repassar 2023'!B732/2</f>
        <v>8440.2000000000007</v>
      </c>
      <c r="D732" s="46">
        <v>45168</v>
      </c>
      <c r="E732" s="16" t="s">
        <v>1409</v>
      </c>
      <c r="F732" s="44" t="s">
        <v>1492</v>
      </c>
      <c r="G732" s="23" t="s">
        <v>1493</v>
      </c>
      <c r="H732" s="45" t="s">
        <v>1494</v>
      </c>
    </row>
    <row r="733" spans="1:8" ht="13.5" customHeight="1" x14ac:dyDescent="0.3">
      <c r="A733" s="13"/>
      <c r="B733" s="20">
        <v>6425.74</v>
      </c>
      <c r="C733" s="20">
        <f>'repassar 2023'!B733/2</f>
        <v>3212.87</v>
      </c>
      <c r="D733" s="46">
        <v>45168</v>
      </c>
      <c r="E733" s="16" t="s">
        <v>1409</v>
      </c>
      <c r="F733" s="44" t="s">
        <v>1495</v>
      </c>
      <c r="G733" s="23" t="s">
        <v>1496</v>
      </c>
      <c r="H733" s="45" t="s">
        <v>1497</v>
      </c>
    </row>
    <row r="734" spans="1:8" ht="13.5" customHeight="1" x14ac:dyDescent="0.3">
      <c r="A734" s="13"/>
      <c r="B734" s="20">
        <v>798.08</v>
      </c>
      <c r="C734" s="20">
        <f>'repassar 2023'!B734/2</f>
        <v>399.04</v>
      </c>
      <c r="D734" s="21">
        <v>45254</v>
      </c>
      <c r="E734" s="16" t="s">
        <v>1409</v>
      </c>
      <c r="F734" s="44" t="s">
        <v>1498</v>
      </c>
      <c r="G734" s="23" t="s">
        <v>1499</v>
      </c>
      <c r="H734" s="45" t="s">
        <v>1500</v>
      </c>
    </row>
    <row r="735" spans="1:8" ht="13.5" customHeight="1" x14ac:dyDescent="0.3">
      <c r="A735" s="13"/>
      <c r="B735" s="20">
        <v>2377.4899999999998</v>
      </c>
      <c r="C735" s="20">
        <f>'repassar 2023'!B735/2</f>
        <v>1188.75</v>
      </c>
      <c r="D735" s="21">
        <v>45254</v>
      </c>
      <c r="E735" s="16" t="s">
        <v>1409</v>
      </c>
      <c r="F735" s="44" t="s">
        <v>1501</v>
      </c>
      <c r="G735" s="23" t="s">
        <v>1502</v>
      </c>
      <c r="H735" s="45" t="s">
        <v>1503</v>
      </c>
    </row>
    <row r="736" spans="1:8" ht="13.5" customHeight="1" x14ac:dyDescent="0.3">
      <c r="A736" s="13"/>
      <c r="B736" s="20">
        <v>15789.48</v>
      </c>
      <c r="C736" s="20">
        <f>'repassar 2023'!B736/2</f>
        <v>7894.74</v>
      </c>
      <c r="D736" s="21">
        <v>45254</v>
      </c>
      <c r="E736" s="16" t="s">
        <v>1409</v>
      </c>
      <c r="F736" s="44" t="s">
        <v>1504</v>
      </c>
      <c r="G736" s="23" t="s">
        <v>1505</v>
      </c>
      <c r="H736" s="45" t="s">
        <v>189</v>
      </c>
    </row>
    <row r="737" spans="1:8" ht="13.5" customHeight="1" x14ac:dyDescent="0.3">
      <c r="A737" s="13"/>
      <c r="B737" s="20">
        <v>813.69</v>
      </c>
      <c r="C737" s="20">
        <f>'repassar 2023'!B737/2</f>
        <v>406.85</v>
      </c>
      <c r="D737" s="21">
        <v>45254</v>
      </c>
      <c r="E737" s="16" t="s">
        <v>1409</v>
      </c>
      <c r="F737" s="44" t="s">
        <v>1506</v>
      </c>
      <c r="G737" s="23" t="s">
        <v>1507</v>
      </c>
      <c r="H737" s="45" t="s">
        <v>1508</v>
      </c>
    </row>
    <row r="738" spans="1:8" ht="13.5" customHeight="1" x14ac:dyDescent="0.3">
      <c r="A738" s="13"/>
      <c r="B738" s="25"/>
      <c r="C738" s="26"/>
      <c r="D738" s="46"/>
      <c r="E738" s="46"/>
      <c r="F738" s="46"/>
      <c r="G738" s="96"/>
      <c r="H738" s="97"/>
    </row>
    <row r="739" spans="1:8" ht="13.5" customHeight="1" x14ac:dyDescent="0.3">
      <c r="A739" s="29" t="s">
        <v>16</v>
      </c>
      <c r="B739" s="52">
        <f>SUM(B701:B738)</f>
        <v>1009542.13</v>
      </c>
      <c r="C739" s="53">
        <f>SUM(C701:C738)</f>
        <v>504771.13</v>
      </c>
      <c r="D739" s="22"/>
      <c r="E739" s="25"/>
      <c r="F739" s="27"/>
      <c r="G739" s="27"/>
      <c r="H739" s="28"/>
    </row>
    <row r="740" spans="1:8" ht="13.5" customHeight="1" x14ac:dyDescent="0.3">
      <c r="A740" s="13"/>
      <c r="B740" s="59"/>
      <c r="C740" s="86"/>
      <c r="D740" s="86"/>
      <c r="E740" s="86"/>
      <c r="F740" s="60"/>
      <c r="G740" s="60"/>
      <c r="H740" s="13"/>
    </row>
    <row r="741" spans="1:8" ht="13.5" customHeight="1" x14ac:dyDescent="0.3">
      <c r="A741" s="10" t="s">
        <v>4</v>
      </c>
      <c r="B741" s="11" t="s">
        <v>5</v>
      </c>
      <c r="C741" s="12" t="s">
        <v>6</v>
      </c>
      <c r="D741" s="12" t="s">
        <v>7</v>
      </c>
      <c r="E741" s="12" t="s">
        <v>8</v>
      </c>
      <c r="F741" s="12" t="s">
        <v>9</v>
      </c>
      <c r="G741" s="12" t="s">
        <v>10</v>
      </c>
      <c r="H741" s="10" t="s">
        <v>11</v>
      </c>
    </row>
    <row r="742" spans="1:8" ht="13.5" customHeight="1" x14ac:dyDescent="0.3">
      <c r="A742" s="13" t="s">
        <v>1509</v>
      </c>
      <c r="B742" s="20">
        <v>162459.69</v>
      </c>
      <c r="C742" s="20">
        <f>'repassar 2023'!B742/2</f>
        <v>81229.850000000006</v>
      </c>
      <c r="D742" s="21">
        <v>45058</v>
      </c>
      <c r="E742" s="16" t="s">
        <v>1510</v>
      </c>
      <c r="F742" s="44" t="s">
        <v>1511</v>
      </c>
      <c r="G742" s="23" t="s">
        <v>1512</v>
      </c>
      <c r="H742" s="45" t="s">
        <v>1513</v>
      </c>
    </row>
    <row r="743" spans="1:8" ht="13.5" customHeight="1" x14ac:dyDescent="0.3">
      <c r="A743" s="13" t="s">
        <v>1514</v>
      </c>
      <c r="B743" s="20">
        <v>502052.62</v>
      </c>
      <c r="C743" s="20">
        <f>'repassar 2023'!B743/2</f>
        <v>251026.31</v>
      </c>
      <c r="D743" s="21">
        <v>45058</v>
      </c>
      <c r="E743" s="16" t="s">
        <v>1510</v>
      </c>
      <c r="F743" s="44" t="s">
        <v>1515</v>
      </c>
      <c r="G743" s="23" t="s">
        <v>1516</v>
      </c>
      <c r="H743" s="45" t="s">
        <v>1517</v>
      </c>
    </row>
    <row r="744" spans="1:8" ht="13.5" customHeight="1" x14ac:dyDescent="0.3">
      <c r="A744" s="13" t="s">
        <v>1518</v>
      </c>
      <c r="B744" s="20">
        <v>441069.27</v>
      </c>
      <c r="C744" s="20">
        <f>'repassar 2023'!B744/2</f>
        <v>220534.64</v>
      </c>
      <c r="D744" s="21">
        <v>45058</v>
      </c>
      <c r="E744" s="16" t="s">
        <v>1510</v>
      </c>
      <c r="F744" s="44" t="s">
        <v>1519</v>
      </c>
      <c r="G744" s="23" t="s">
        <v>1520</v>
      </c>
      <c r="H744" s="45" t="s">
        <v>1521</v>
      </c>
    </row>
    <row r="745" spans="1:8" ht="13.5" customHeight="1" x14ac:dyDescent="0.3">
      <c r="A745" s="13" t="s">
        <v>1522</v>
      </c>
      <c r="B745" s="20">
        <v>122747.34</v>
      </c>
      <c r="C745" s="20">
        <f>'repassar 2023'!B745/2</f>
        <v>61373.67</v>
      </c>
      <c r="D745" s="21">
        <v>45131</v>
      </c>
      <c r="E745" s="16" t="s">
        <v>1510</v>
      </c>
      <c r="F745" s="44" t="s">
        <v>1523</v>
      </c>
      <c r="G745" s="23" t="s">
        <v>1524</v>
      </c>
      <c r="H745" s="45" t="s">
        <v>1525</v>
      </c>
    </row>
    <row r="746" spans="1:8" ht="13.5" customHeight="1" x14ac:dyDescent="0.3">
      <c r="A746" s="13"/>
      <c r="B746" s="20">
        <v>11757.41</v>
      </c>
      <c r="C746" s="20">
        <f>'repassar 2023'!B746/2</f>
        <v>5878.71</v>
      </c>
      <c r="D746" s="21">
        <v>45131</v>
      </c>
      <c r="E746" s="16" t="s">
        <v>1510</v>
      </c>
      <c r="F746" s="44" t="s">
        <v>1526</v>
      </c>
      <c r="G746" s="23" t="s">
        <v>1527</v>
      </c>
      <c r="H746" s="45" t="s">
        <v>1528</v>
      </c>
    </row>
    <row r="747" spans="1:8" ht="13.5" customHeight="1" x14ac:dyDescent="0.3">
      <c r="A747" s="13"/>
      <c r="B747" s="20">
        <v>258787.33</v>
      </c>
      <c r="C747" s="20">
        <f>'repassar 2023'!B747/2</f>
        <v>129393.67</v>
      </c>
      <c r="D747" s="21">
        <v>45131</v>
      </c>
      <c r="E747" s="16" t="s">
        <v>1510</v>
      </c>
      <c r="F747" s="44" t="s">
        <v>1529</v>
      </c>
      <c r="G747" s="23" t="s">
        <v>1530</v>
      </c>
      <c r="H747" s="45" t="s">
        <v>797</v>
      </c>
    </row>
    <row r="748" spans="1:8" ht="13.5" customHeight="1" x14ac:dyDescent="0.3">
      <c r="A748" s="13"/>
      <c r="B748" s="20">
        <v>1599.83</v>
      </c>
      <c r="C748" s="20">
        <f>'repassar 2023'!B748/2</f>
        <v>799.92</v>
      </c>
      <c r="D748" s="21">
        <v>45131</v>
      </c>
      <c r="E748" s="16" t="s">
        <v>1510</v>
      </c>
      <c r="F748" s="44" t="s">
        <v>1531</v>
      </c>
      <c r="G748" s="23" t="s">
        <v>1532</v>
      </c>
      <c r="H748" s="45" t="s">
        <v>116</v>
      </c>
    </row>
    <row r="749" spans="1:8" ht="13.5" customHeight="1" x14ac:dyDescent="0.3">
      <c r="A749" s="13"/>
      <c r="B749" s="20">
        <v>7729.24</v>
      </c>
      <c r="C749" s="20">
        <f>'repassar 2023'!B749/2</f>
        <v>3864.62</v>
      </c>
      <c r="D749" s="21">
        <v>45131</v>
      </c>
      <c r="E749" s="16" t="s">
        <v>1510</v>
      </c>
      <c r="F749" s="44" t="s">
        <v>1533</v>
      </c>
      <c r="G749" s="23" t="s">
        <v>1534</v>
      </c>
      <c r="H749" s="45" t="s">
        <v>712</v>
      </c>
    </row>
    <row r="750" spans="1:8" ht="13.5" customHeight="1" x14ac:dyDescent="0.3">
      <c r="A750" s="13"/>
      <c r="B750" s="20">
        <v>675.34</v>
      </c>
      <c r="C750" s="20">
        <f>'repassar 2023'!B750/2</f>
        <v>337.67</v>
      </c>
      <c r="D750" s="21">
        <v>45131</v>
      </c>
      <c r="E750" s="16" t="s">
        <v>1510</v>
      </c>
      <c r="F750" s="44" t="s">
        <v>1535</v>
      </c>
      <c r="G750" s="23" t="s">
        <v>1536</v>
      </c>
      <c r="H750" s="45" t="s">
        <v>1537</v>
      </c>
    </row>
    <row r="751" spans="1:8" ht="13.5" customHeight="1" x14ac:dyDescent="0.3">
      <c r="A751" s="13"/>
      <c r="B751" s="20">
        <v>883.71</v>
      </c>
      <c r="C751" s="20">
        <f>'repassar 2023'!B751/2</f>
        <v>441.86</v>
      </c>
      <c r="D751" s="21">
        <v>45131</v>
      </c>
      <c r="E751" s="16" t="s">
        <v>1510</v>
      </c>
      <c r="F751" s="44" t="s">
        <v>1538</v>
      </c>
      <c r="G751" s="23" t="s">
        <v>1539</v>
      </c>
      <c r="H751" s="45" t="s">
        <v>1540</v>
      </c>
    </row>
    <row r="752" spans="1:8" ht="13.5" customHeight="1" x14ac:dyDescent="0.3">
      <c r="A752" s="13"/>
      <c r="B752" s="20">
        <v>128893.92</v>
      </c>
      <c r="C752" s="20">
        <f>'repassar 2023'!B752/2</f>
        <v>64446.96</v>
      </c>
      <c r="D752" s="21">
        <v>45131</v>
      </c>
      <c r="E752" s="16" t="s">
        <v>1510</v>
      </c>
      <c r="F752" s="44" t="s">
        <v>1541</v>
      </c>
      <c r="G752" s="23" t="s">
        <v>1542</v>
      </c>
      <c r="H752" s="45" t="s">
        <v>1543</v>
      </c>
    </row>
    <row r="753" spans="1:8" ht="13.5" customHeight="1" x14ac:dyDescent="0.3">
      <c r="A753" s="13"/>
      <c r="B753" s="20">
        <v>1553.52</v>
      </c>
      <c r="C753" s="20">
        <f>'repassar 2023'!B753/2</f>
        <v>776.76</v>
      </c>
      <c r="D753" s="21">
        <v>45131</v>
      </c>
      <c r="E753" s="16" t="s">
        <v>1510</v>
      </c>
      <c r="F753" s="44" t="s">
        <v>1544</v>
      </c>
      <c r="G753" s="23" t="s">
        <v>1545</v>
      </c>
      <c r="H753" s="45" t="s">
        <v>1546</v>
      </c>
    </row>
    <row r="754" spans="1:8" ht="13.5" customHeight="1" x14ac:dyDescent="0.3">
      <c r="A754" s="13"/>
      <c r="B754" s="20">
        <v>270933.2</v>
      </c>
      <c r="C754" s="20">
        <f>'repassar 2023'!B754/2</f>
        <v>135466.6</v>
      </c>
      <c r="D754" s="21">
        <v>45131</v>
      </c>
      <c r="E754" s="16" t="s">
        <v>1510</v>
      </c>
      <c r="F754" s="44" t="s">
        <v>1547</v>
      </c>
      <c r="G754" s="23" t="s">
        <v>1548</v>
      </c>
      <c r="H754" s="45" t="s">
        <v>1549</v>
      </c>
    </row>
    <row r="755" spans="1:8" ht="13.5" customHeight="1" x14ac:dyDescent="0.3">
      <c r="A755" s="13"/>
      <c r="B755" s="20">
        <v>640.96</v>
      </c>
      <c r="C755" s="20">
        <f>'repassar 2023'!B755/2</f>
        <v>320.48</v>
      </c>
      <c r="D755" s="21">
        <v>45131</v>
      </c>
      <c r="E755" s="16" t="s">
        <v>1510</v>
      </c>
      <c r="F755" s="44" t="s">
        <v>1550</v>
      </c>
      <c r="G755" s="23" t="s">
        <v>1551</v>
      </c>
      <c r="H755" s="45" t="s">
        <v>1552</v>
      </c>
    </row>
    <row r="756" spans="1:8" ht="13.5" customHeight="1" x14ac:dyDescent="0.3">
      <c r="A756" s="13"/>
      <c r="B756" s="20">
        <v>1661.54</v>
      </c>
      <c r="C756" s="20">
        <f>'repassar 2023'!B756/2</f>
        <v>830.77</v>
      </c>
      <c r="D756" s="21">
        <v>45131</v>
      </c>
      <c r="E756" s="16" t="s">
        <v>1510</v>
      </c>
      <c r="F756" s="44" t="s">
        <v>1553</v>
      </c>
      <c r="G756" s="23" t="s">
        <v>1554</v>
      </c>
      <c r="H756" s="45" t="s">
        <v>1555</v>
      </c>
    </row>
    <row r="757" spans="1:8" ht="13.5" customHeight="1" x14ac:dyDescent="0.3">
      <c r="A757" s="13"/>
      <c r="B757" s="20">
        <v>9233.14</v>
      </c>
      <c r="C757" s="20">
        <f>'repassar 2023'!B757/2</f>
        <v>4616.57</v>
      </c>
      <c r="D757" s="21">
        <v>45131</v>
      </c>
      <c r="E757" s="16" t="s">
        <v>1510</v>
      </c>
      <c r="F757" s="44" t="s">
        <v>1556</v>
      </c>
      <c r="G757" s="23" t="s">
        <v>1557</v>
      </c>
      <c r="H757" s="45" t="s">
        <v>1558</v>
      </c>
    </row>
    <row r="758" spans="1:8" ht="13.5" customHeight="1" x14ac:dyDescent="0.3">
      <c r="A758" s="13"/>
      <c r="B758" s="20">
        <v>4439</v>
      </c>
      <c r="C758" s="20">
        <f>'repassar 2023'!B758/2</f>
        <v>2219.5</v>
      </c>
      <c r="D758" s="21">
        <v>45131</v>
      </c>
      <c r="E758" s="16" t="s">
        <v>1510</v>
      </c>
      <c r="F758" s="44" t="s">
        <v>1559</v>
      </c>
      <c r="G758" s="23" t="s">
        <v>1560</v>
      </c>
      <c r="H758" s="45" t="s">
        <v>1561</v>
      </c>
    </row>
    <row r="759" spans="1:8" ht="13.5" customHeight="1" x14ac:dyDescent="0.3">
      <c r="A759" s="13"/>
      <c r="B759" s="20">
        <v>139591.92000000001</v>
      </c>
      <c r="C759" s="20">
        <f>'repassar 2023'!B759/2</f>
        <v>69795.960000000006</v>
      </c>
      <c r="D759" s="21">
        <v>45131</v>
      </c>
      <c r="E759" s="16" t="s">
        <v>1510</v>
      </c>
      <c r="F759" s="44" t="s">
        <v>1562</v>
      </c>
      <c r="G759" s="23" t="s">
        <v>1563</v>
      </c>
      <c r="H759" s="45" t="s">
        <v>1564</v>
      </c>
    </row>
    <row r="760" spans="1:8" ht="13.5" customHeight="1" x14ac:dyDescent="0.3">
      <c r="A760" s="13"/>
      <c r="B760" s="20">
        <v>30021.37</v>
      </c>
      <c r="C760" s="20">
        <f>'repassar 2023'!B760/2</f>
        <v>15010.69</v>
      </c>
      <c r="D760" s="21">
        <v>45131</v>
      </c>
      <c r="E760" s="16" t="s">
        <v>1510</v>
      </c>
      <c r="F760" s="44" t="s">
        <v>1565</v>
      </c>
      <c r="G760" s="23" t="s">
        <v>1566</v>
      </c>
      <c r="H760" s="45" t="s">
        <v>1567</v>
      </c>
    </row>
    <row r="761" spans="1:8" ht="13.5" customHeight="1" x14ac:dyDescent="0.3">
      <c r="A761" s="13"/>
      <c r="B761" s="20">
        <v>17597.11</v>
      </c>
      <c r="C761" s="20">
        <f>'repassar 2023'!B761/2</f>
        <v>8798.56</v>
      </c>
      <c r="D761" s="21">
        <v>45254</v>
      </c>
      <c r="E761" s="16" t="s">
        <v>1510</v>
      </c>
      <c r="F761" s="44" t="s">
        <v>1568</v>
      </c>
      <c r="G761" s="23" t="s">
        <v>1569</v>
      </c>
      <c r="H761" s="45" t="s">
        <v>1570</v>
      </c>
    </row>
    <row r="762" spans="1:8" ht="13.5" customHeight="1" x14ac:dyDescent="0.3">
      <c r="A762" s="13"/>
      <c r="B762" s="20">
        <v>75860.45</v>
      </c>
      <c r="C762" s="20">
        <f>'repassar 2023'!B762/2</f>
        <v>37930.230000000003</v>
      </c>
      <c r="D762" s="21">
        <v>45254</v>
      </c>
      <c r="E762" s="16" t="s">
        <v>1510</v>
      </c>
      <c r="F762" s="44" t="s">
        <v>1571</v>
      </c>
      <c r="G762" s="23" t="s">
        <v>1572</v>
      </c>
      <c r="H762" s="45" t="s">
        <v>1573</v>
      </c>
    </row>
    <row r="763" spans="1:8" ht="13.5" customHeight="1" x14ac:dyDescent="0.3">
      <c r="A763" s="13"/>
      <c r="B763" s="20">
        <v>2400.12</v>
      </c>
      <c r="C763" s="20">
        <f>'repassar 2023'!B763/2</f>
        <v>1200.06</v>
      </c>
      <c r="D763" s="21">
        <v>45254</v>
      </c>
      <c r="E763" s="16" t="s">
        <v>1510</v>
      </c>
      <c r="F763" s="44" t="s">
        <v>1574</v>
      </c>
      <c r="G763" s="23" t="s">
        <v>1575</v>
      </c>
      <c r="H763" s="45" t="s">
        <v>1576</v>
      </c>
    </row>
    <row r="764" spans="1:8" ht="13.5" customHeight="1" x14ac:dyDescent="0.3">
      <c r="A764" s="13"/>
      <c r="B764" s="20">
        <v>483870.74</v>
      </c>
      <c r="C764" s="20">
        <f t="shared" ref="C764:C765" si="0">B764/2</f>
        <v>241935.37</v>
      </c>
      <c r="D764" s="21">
        <v>45273</v>
      </c>
      <c r="E764" s="16" t="s">
        <v>1510</v>
      </c>
      <c r="F764" s="44" t="s">
        <v>1577</v>
      </c>
      <c r="G764" s="23" t="s">
        <v>1578</v>
      </c>
      <c r="H764" s="45" t="s">
        <v>1579</v>
      </c>
    </row>
    <row r="765" spans="1:8" ht="13.5" customHeight="1" x14ac:dyDescent="0.3">
      <c r="A765" s="13"/>
      <c r="B765" s="20">
        <v>641149.25</v>
      </c>
      <c r="C765" s="20">
        <f t="shared" si="0"/>
        <v>320574.63</v>
      </c>
      <c r="D765" s="21">
        <v>45273</v>
      </c>
      <c r="E765" s="16" t="s">
        <v>1510</v>
      </c>
      <c r="F765" s="44" t="s">
        <v>1580</v>
      </c>
      <c r="G765" s="23" t="s">
        <v>1581</v>
      </c>
      <c r="H765" s="45" t="s">
        <v>1582</v>
      </c>
    </row>
    <row r="766" spans="1:8" ht="13.5" customHeight="1" x14ac:dyDescent="0.3">
      <c r="A766" s="13"/>
      <c r="B766" s="20"/>
      <c r="C766" s="20">
        <v>2074.5100000000002</v>
      </c>
      <c r="D766" s="21"/>
      <c r="E766" s="27"/>
      <c r="F766" s="44"/>
      <c r="G766" s="23"/>
      <c r="H766" s="45" t="s">
        <v>1583</v>
      </c>
    </row>
    <row r="767" spans="1:8" ht="13.5" customHeight="1" x14ac:dyDescent="0.3">
      <c r="A767" s="13"/>
      <c r="B767" s="14"/>
      <c r="C767" s="14"/>
      <c r="D767" s="15"/>
      <c r="E767" s="15"/>
      <c r="F767" s="17"/>
      <c r="G767" s="17"/>
      <c r="H767" s="56"/>
    </row>
    <row r="768" spans="1:8" ht="13.5" customHeight="1" x14ac:dyDescent="0.3">
      <c r="A768" s="29" t="s">
        <v>16</v>
      </c>
      <c r="B768" s="52">
        <f>SUM(B742:B765)</f>
        <v>3317608.02</v>
      </c>
      <c r="C768" s="52">
        <f>SUM(C742:C766)</f>
        <v>1660878.57</v>
      </c>
      <c r="D768" s="15"/>
      <c r="E768" s="16"/>
      <c r="F768" s="17"/>
      <c r="G768" s="17"/>
      <c r="H768" s="56"/>
    </row>
    <row r="769" spans="1:8" ht="13.5" customHeight="1" x14ac:dyDescent="0.3">
      <c r="A769" s="13"/>
      <c r="B769" s="59"/>
      <c r="C769" s="86"/>
      <c r="D769" s="86"/>
      <c r="E769" s="86"/>
      <c r="F769" s="60"/>
      <c r="G769" s="60"/>
      <c r="H769" s="13"/>
    </row>
    <row r="770" spans="1:8" ht="13.5" customHeight="1" x14ac:dyDescent="0.3">
      <c r="A770" s="10" t="s">
        <v>4</v>
      </c>
      <c r="B770" s="11" t="s">
        <v>5</v>
      </c>
      <c r="C770" s="12" t="s">
        <v>6</v>
      </c>
      <c r="D770" s="12" t="s">
        <v>7</v>
      </c>
      <c r="E770" s="12" t="s">
        <v>8</v>
      </c>
      <c r="F770" s="12" t="s">
        <v>9</v>
      </c>
      <c r="G770" s="12" t="s">
        <v>10</v>
      </c>
      <c r="H770" s="10" t="s">
        <v>11</v>
      </c>
    </row>
    <row r="771" spans="1:8" ht="13.5" customHeight="1" x14ac:dyDescent="0.3">
      <c r="A771" s="13" t="s">
        <v>1584</v>
      </c>
      <c r="B771" s="20">
        <v>33250.050000000003</v>
      </c>
      <c r="C771" s="20">
        <f>'repassar 2023'!B771/2</f>
        <v>16625.03</v>
      </c>
      <c r="D771" s="21">
        <v>45058</v>
      </c>
      <c r="E771" s="27" t="s">
        <v>1585</v>
      </c>
      <c r="F771" s="44" t="s">
        <v>1586</v>
      </c>
      <c r="G771" s="23" t="s">
        <v>1587</v>
      </c>
      <c r="H771" s="45" t="s">
        <v>421</v>
      </c>
    </row>
    <row r="772" spans="1:8" ht="13.5" customHeight="1" x14ac:dyDescent="0.3">
      <c r="A772" s="13" t="s">
        <v>1588</v>
      </c>
      <c r="B772" s="20">
        <v>2440.77</v>
      </c>
      <c r="C772" s="20">
        <f>'repassar 2023'!B772/2</f>
        <v>1220.3900000000001</v>
      </c>
      <c r="D772" s="21">
        <v>45128</v>
      </c>
      <c r="E772" s="27" t="s">
        <v>1585</v>
      </c>
      <c r="F772" s="44" t="s">
        <v>1589</v>
      </c>
      <c r="G772" s="23" t="s">
        <v>1590</v>
      </c>
      <c r="H772" s="45" t="s">
        <v>1591</v>
      </c>
    </row>
    <row r="773" spans="1:8" ht="13.5" customHeight="1" x14ac:dyDescent="0.3">
      <c r="A773" s="13" t="s">
        <v>1592</v>
      </c>
      <c r="B773" s="20">
        <v>45246.69</v>
      </c>
      <c r="C773" s="20">
        <f>'repassar 2023'!B773/2</f>
        <v>22623.35</v>
      </c>
      <c r="D773" s="21">
        <v>45254</v>
      </c>
      <c r="E773" s="16" t="s">
        <v>1585</v>
      </c>
      <c r="F773" s="44" t="s">
        <v>1593</v>
      </c>
      <c r="G773" s="23" t="s">
        <v>1594</v>
      </c>
      <c r="H773" s="45" t="s">
        <v>1595</v>
      </c>
    </row>
    <row r="774" spans="1:8" ht="13.5" customHeight="1" x14ac:dyDescent="0.3">
      <c r="A774" s="13"/>
      <c r="B774" s="20">
        <v>34404.11</v>
      </c>
      <c r="C774" s="20">
        <f>'repassar 2023'!B774/2</f>
        <v>17202.060000000001</v>
      </c>
      <c r="D774" s="21">
        <v>45254</v>
      </c>
      <c r="E774" s="16" t="s">
        <v>1585</v>
      </c>
      <c r="F774" s="44" t="s">
        <v>1596</v>
      </c>
      <c r="G774" s="23" t="s">
        <v>1597</v>
      </c>
      <c r="H774" s="45" t="s">
        <v>427</v>
      </c>
    </row>
    <row r="775" spans="1:8" ht="13.5" customHeight="1" x14ac:dyDescent="0.3">
      <c r="A775" s="13"/>
      <c r="B775" s="25"/>
      <c r="C775" s="26"/>
      <c r="D775" s="46"/>
      <c r="E775" s="27"/>
      <c r="F775" s="27"/>
      <c r="G775" s="27"/>
      <c r="H775" s="28"/>
    </row>
    <row r="776" spans="1:8" ht="13.5" customHeight="1" x14ac:dyDescent="0.3">
      <c r="A776" s="29" t="s">
        <v>16</v>
      </c>
      <c r="B776" s="52">
        <f>SUM(B771:B775)</f>
        <v>115341.62</v>
      </c>
      <c r="C776" s="53">
        <f>SUM(C771:C775)</f>
        <v>57670.83</v>
      </c>
      <c r="D776" s="22"/>
      <c r="E776" s="27"/>
      <c r="F776" s="27"/>
      <c r="G776" s="27"/>
      <c r="H776" s="28"/>
    </row>
    <row r="777" spans="1:8" ht="13.5" customHeight="1" x14ac:dyDescent="0.3">
      <c r="A777" s="13"/>
      <c r="B777" s="59"/>
      <c r="C777" s="86"/>
      <c r="D777" s="86"/>
      <c r="E777" s="86"/>
      <c r="F777" s="60"/>
      <c r="G777" s="60"/>
      <c r="H777" s="13"/>
    </row>
    <row r="778" spans="1:8" ht="13.5" customHeight="1" x14ac:dyDescent="0.3">
      <c r="A778" s="10" t="s">
        <v>4</v>
      </c>
      <c r="B778" s="11" t="s">
        <v>5</v>
      </c>
      <c r="C778" s="12" t="s">
        <v>6</v>
      </c>
      <c r="D778" s="12" t="s">
        <v>7</v>
      </c>
      <c r="E778" s="12" t="s">
        <v>8</v>
      </c>
      <c r="F778" s="12" t="s">
        <v>9</v>
      </c>
      <c r="G778" s="12" t="s">
        <v>10</v>
      </c>
      <c r="H778" s="10" t="s">
        <v>11</v>
      </c>
    </row>
    <row r="779" spans="1:8" ht="13.5" customHeight="1" x14ac:dyDescent="0.3">
      <c r="A779" s="13" t="s">
        <v>1598</v>
      </c>
      <c r="B779" s="37">
        <v>777.68</v>
      </c>
      <c r="C779" s="37">
        <f>'repassar 2023'!B779/2</f>
        <v>388.84</v>
      </c>
      <c r="D779" s="21">
        <v>45058</v>
      </c>
      <c r="E779" s="16" t="s">
        <v>1599</v>
      </c>
      <c r="F779" s="41" t="s">
        <v>1600</v>
      </c>
      <c r="G779" s="42" t="s">
        <v>1601</v>
      </c>
      <c r="H779" s="43" t="s">
        <v>1602</v>
      </c>
    </row>
    <row r="780" spans="1:8" ht="13.5" customHeight="1" x14ac:dyDescent="0.3">
      <c r="A780" s="13" t="s">
        <v>1603</v>
      </c>
      <c r="B780" s="37">
        <v>5658.6</v>
      </c>
      <c r="C780" s="37">
        <f>'repassar 2023'!B780/2</f>
        <v>2829.3</v>
      </c>
      <c r="D780" s="21">
        <v>45058</v>
      </c>
      <c r="E780" s="16" t="s">
        <v>1599</v>
      </c>
      <c r="F780" s="41" t="s">
        <v>1604</v>
      </c>
      <c r="G780" s="39" t="s">
        <v>1605</v>
      </c>
      <c r="H780" s="43" t="s">
        <v>1606</v>
      </c>
    </row>
    <row r="781" spans="1:8" ht="13.5" customHeight="1" x14ac:dyDescent="0.3">
      <c r="A781" s="13" t="s">
        <v>1607</v>
      </c>
      <c r="B781" s="37">
        <v>1470.99</v>
      </c>
      <c r="C781" s="37">
        <f>'repassar 2023'!B781/2</f>
        <v>735.5</v>
      </c>
      <c r="D781" s="21">
        <v>45058</v>
      </c>
      <c r="E781" s="16" t="s">
        <v>1599</v>
      </c>
      <c r="F781" s="41" t="s">
        <v>1608</v>
      </c>
      <c r="G781" s="42" t="s">
        <v>1609</v>
      </c>
      <c r="H781" s="43" t="s">
        <v>1610</v>
      </c>
    </row>
    <row r="782" spans="1:8" ht="13.5" customHeight="1" x14ac:dyDescent="0.3">
      <c r="A782" s="13"/>
      <c r="B782" s="36">
        <v>20076.900000000001</v>
      </c>
      <c r="C782" s="37">
        <f>'repassar 2023'!B782/2</f>
        <v>10038.450000000001</v>
      </c>
      <c r="D782" s="21">
        <v>45058</v>
      </c>
      <c r="E782" s="16" t="s">
        <v>1599</v>
      </c>
      <c r="F782" s="38" t="s">
        <v>1611</v>
      </c>
      <c r="G782" s="39" t="s">
        <v>1612</v>
      </c>
      <c r="H782" s="40" t="s">
        <v>1613</v>
      </c>
    </row>
    <row r="783" spans="1:8" ht="13.5" customHeight="1" x14ac:dyDescent="0.3">
      <c r="A783" s="13"/>
      <c r="B783" s="36">
        <v>2211.6799999999998</v>
      </c>
      <c r="C783" s="37">
        <f>'repassar 2023'!B783/2</f>
        <v>1105.8399999999999</v>
      </c>
      <c r="D783" s="21">
        <v>45058</v>
      </c>
      <c r="E783" s="16" t="s">
        <v>1599</v>
      </c>
      <c r="F783" s="38" t="s">
        <v>1614</v>
      </c>
      <c r="G783" s="42" t="s">
        <v>1615</v>
      </c>
      <c r="H783" s="40" t="s">
        <v>25</v>
      </c>
    </row>
    <row r="784" spans="1:8" ht="13.5" customHeight="1" x14ac:dyDescent="0.3">
      <c r="A784" s="13"/>
      <c r="B784" s="37">
        <v>807.99</v>
      </c>
      <c r="C784" s="37">
        <f>'repassar 2023'!B784/2</f>
        <v>404</v>
      </c>
      <c r="D784" s="21">
        <v>45058</v>
      </c>
      <c r="E784" s="16" t="s">
        <v>1599</v>
      </c>
      <c r="F784" s="41" t="s">
        <v>1616</v>
      </c>
      <c r="G784" s="42" t="s">
        <v>1617</v>
      </c>
      <c r="H784" s="43" t="s">
        <v>1618</v>
      </c>
    </row>
    <row r="785" spans="1:8" ht="13.5" customHeight="1" x14ac:dyDescent="0.3">
      <c r="A785" s="13"/>
      <c r="B785" s="37">
        <v>31356.36</v>
      </c>
      <c r="C785" s="37">
        <f>'repassar 2023'!B785/2</f>
        <v>15678.18</v>
      </c>
      <c r="D785" s="21">
        <v>45058</v>
      </c>
      <c r="E785" s="16" t="s">
        <v>1599</v>
      </c>
      <c r="F785" s="41" t="s">
        <v>1619</v>
      </c>
      <c r="G785" s="42" t="s">
        <v>1620</v>
      </c>
      <c r="H785" s="43" t="s">
        <v>1621</v>
      </c>
    </row>
    <row r="786" spans="1:8" ht="13.5" customHeight="1" x14ac:dyDescent="0.3">
      <c r="A786" s="13"/>
      <c r="B786" s="37">
        <v>2567.2199999999998</v>
      </c>
      <c r="C786" s="37">
        <f>'repassar 2023'!B786/2</f>
        <v>1283.6099999999999</v>
      </c>
      <c r="D786" s="21">
        <v>45058</v>
      </c>
      <c r="E786" s="16" t="s">
        <v>1599</v>
      </c>
      <c r="F786" s="41" t="s">
        <v>1622</v>
      </c>
      <c r="G786" s="42" t="s">
        <v>1623</v>
      </c>
      <c r="H786" s="43" t="s">
        <v>1624</v>
      </c>
    </row>
    <row r="787" spans="1:8" ht="13.5" customHeight="1" x14ac:dyDescent="0.3">
      <c r="A787" s="13"/>
      <c r="B787" s="37">
        <v>7008.49</v>
      </c>
      <c r="C787" s="37">
        <f>'repassar 2023'!B787/2</f>
        <v>3504.25</v>
      </c>
      <c r="D787" s="21">
        <v>45058</v>
      </c>
      <c r="E787" s="16" t="s">
        <v>1599</v>
      </c>
      <c r="F787" s="41" t="s">
        <v>1625</v>
      </c>
      <c r="G787" s="42" t="s">
        <v>1626</v>
      </c>
      <c r="H787" s="43" t="s">
        <v>1627</v>
      </c>
    </row>
    <row r="788" spans="1:8" ht="13.5" customHeight="1" x14ac:dyDescent="0.3">
      <c r="A788" s="13"/>
      <c r="B788" s="54">
        <v>9850.2099999999991</v>
      </c>
      <c r="C788" s="20">
        <f>'repassar 2023'!B788/2</f>
        <v>4925.1099999999997</v>
      </c>
      <c r="D788" s="21">
        <v>45128</v>
      </c>
      <c r="E788" s="16" t="s">
        <v>1599</v>
      </c>
      <c r="F788" s="62" t="s">
        <v>1628</v>
      </c>
      <c r="G788" s="23" t="s">
        <v>1629</v>
      </c>
      <c r="H788" s="24" t="s">
        <v>1163</v>
      </c>
    </row>
    <row r="789" spans="1:8" ht="13.5" customHeight="1" x14ac:dyDescent="0.3">
      <c r="A789" s="13"/>
      <c r="B789" s="54">
        <v>51756.56</v>
      </c>
      <c r="C789" s="20">
        <f>'repassar 2023'!B789/2</f>
        <v>25878.28</v>
      </c>
      <c r="D789" s="21">
        <v>45128</v>
      </c>
      <c r="E789" s="16" t="s">
        <v>1599</v>
      </c>
      <c r="F789" s="62" t="s">
        <v>1630</v>
      </c>
      <c r="G789" s="23" t="s">
        <v>1631</v>
      </c>
      <c r="H789" s="24" t="s">
        <v>116</v>
      </c>
    </row>
    <row r="790" spans="1:8" ht="13.5" customHeight="1" x14ac:dyDescent="0.3">
      <c r="A790" s="13"/>
      <c r="B790" s="54">
        <v>11938.43</v>
      </c>
      <c r="C790" s="20">
        <f>'repassar 2023'!B790/2</f>
        <v>5969.22</v>
      </c>
      <c r="D790" s="21">
        <v>45128</v>
      </c>
      <c r="E790" s="16" t="s">
        <v>1599</v>
      </c>
      <c r="F790" s="62" t="s">
        <v>1632</v>
      </c>
      <c r="G790" s="23" t="s">
        <v>1633</v>
      </c>
      <c r="H790" s="24" t="s">
        <v>1634</v>
      </c>
    </row>
    <row r="791" spans="1:8" ht="13.5" customHeight="1" x14ac:dyDescent="0.3">
      <c r="A791" s="13"/>
      <c r="B791" s="54">
        <v>174207.18</v>
      </c>
      <c r="C791" s="20">
        <f>'repassar 2023'!B791/2</f>
        <v>87103.59</v>
      </c>
      <c r="D791" s="21">
        <v>45128</v>
      </c>
      <c r="E791" s="16" t="s">
        <v>1599</v>
      </c>
      <c r="F791" s="62" t="s">
        <v>1635</v>
      </c>
      <c r="G791" s="23" t="s">
        <v>1636</v>
      </c>
      <c r="H791" s="24" t="s">
        <v>605</v>
      </c>
    </row>
    <row r="792" spans="1:8" ht="13.5" customHeight="1" x14ac:dyDescent="0.3">
      <c r="A792" s="13"/>
      <c r="B792" s="54">
        <v>13533.84</v>
      </c>
      <c r="C792" s="20">
        <f>'repassar 2023'!B792/2</f>
        <v>6766.92</v>
      </c>
      <c r="D792" s="21">
        <v>45128</v>
      </c>
      <c r="E792" s="16" t="s">
        <v>1599</v>
      </c>
      <c r="F792" s="62" t="s">
        <v>1637</v>
      </c>
      <c r="G792" s="23" t="s">
        <v>1638</v>
      </c>
      <c r="H792" s="24" t="s">
        <v>1639</v>
      </c>
    </row>
    <row r="793" spans="1:8" ht="13.5" customHeight="1" x14ac:dyDescent="0.3">
      <c r="A793" s="13"/>
      <c r="B793" s="54">
        <v>9022.56</v>
      </c>
      <c r="C793" s="20">
        <f>'repassar 2023'!B793/2</f>
        <v>4511.28</v>
      </c>
      <c r="D793" s="21">
        <v>45128</v>
      </c>
      <c r="E793" s="16" t="s">
        <v>1599</v>
      </c>
      <c r="F793" s="62" t="s">
        <v>1640</v>
      </c>
      <c r="G793" s="23" t="s">
        <v>1641</v>
      </c>
      <c r="H793" s="24" t="s">
        <v>1639</v>
      </c>
    </row>
    <row r="794" spans="1:8" ht="13.5" customHeight="1" x14ac:dyDescent="0.3">
      <c r="A794" s="13"/>
      <c r="B794" s="54">
        <v>798.08</v>
      </c>
      <c r="C794" s="20">
        <f>'repassar 2023'!B794/2</f>
        <v>399.04</v>
      </c>
      <c r="D794" s="21">
        <v>45128</v>
      </c>
      <c r="E794" s="16" t="s">
        <v>1599</v>
      </c>
      <c r="F794" s="62" t="s">
        <v>1642</v>
      </c>
      <c r="G794" s="23" t="s">
        <v>1643</v>
      </c>
      <c r="H794" s="24" t="s">
        <v>605</v>
      </c>
    </row>
    <row r="795" spans="1:8" ht="13.5" customHeight="1" x14ac:dyDescent="0.3">
      <c r="A795" s="13"/>
      <c r="B795" s="54">
        <v>3759.4</v>
      </c>
      <c r="C795" s="20">
        <f>'repassar 2023'!B795/2</f>
        <v>1879.7</v>
      </c>
      <c r="D795" s="21">
        <v>45128</v>
      </c>
      <c r="E795" s="16" t="s">
        <v>1599</v>
      </c>
      <c r="F795" s="62" t="s">
        <v>1644</v>
      </c>
      <c r="G795" s="23" t="s">
        <v>1645</v>
      </c>
      <c r="H795" s="24" t="s">
        <v>605</v>
      </c>
    </row>
    <row r="796" spans="1:8" ht="13.5" customHeight="1" x14ac:dyDescent="0.3">
      <c r="A796" s="13"/>
      <c r="B796" s="54">
        <v>1031.74</v>
      </c>
      <c r="C796" s="20">
        <f>'repassar 2023'!B796/2</f>
        <v>515.87</v>
      </c>
      <c r="D796" s="21">
        <v>45128</v>
      </c>
      <c r="E796" s="16" t="s">
        <v>1599</v>
      </c>
      <c r="F796" s="62" t="s">
        <v>1646</v>
      </c>
      <c r="G796" s="23" t="s">
        <v>1647</v>
      </c>
      <c r="H796" s="24" t="s">
        <v>1648</v>
      </c>
    </row>
    <row r="797" spans="1:8" ht="13.5" customHeight="1" x14ac:dyDescent="0.3">
      <c r="A797" s="13"/>
      <c r="B797" s="54">
        <v>753.69</v>
      </c>
      <c r="C797" s="20">
        <f>'repassar 2023'!B797/2</f>
        <v>376.85</v>
      </c>
      <c r="D797" s="21">
        <v>45128</v>
      </c>
      <c r="E797" s="16" t="s">
        <v>1599</v>
      </c>
      <c r="F797" s="62" t="s">
        <v>1649</v>
      </c>
      <c r="G797" s="23" t="s">
        <v>1650</v>
      </c>
      <c r="H797" s="24" t="s">
        <v>1651</v>
      </c>
    </row>
    <row r="798" spans="1:8" ht="13.5" customHeight="1" x14ac:dyDescent="0.3">
      <c r="A798" s="13"/>
      <c r="B798" s="20">
        <v>638974.54</v>
      </c>
      <c r="C798" s="20">
        <f>'repassar 2023'!B798/2</f>
        <v>319487.27</v>
      </c>
      <c r="D798" s="46">
        <v>45168</v>
      </c>
      <c r="E798" s="16" t="s">
        <v>1599</v>
      </c>
      <c r="F798" s="44" t="s">
        <v>1652</v>
      </c>
      <c r="G798" s="23" t="s">
        <v>1653</v>
      </c>
      <c r="H798" s="45" t="s">
        <v>1654</v>
      </c>
    </row>
    <row r="799" spans="1:8" ht="13.5" customHeight="1" x14ac:dyDescent="0.3">
      <c r="A799" s="13"/>
      <c r="B799" s="20">
        <v>21121.05</v>
      </c>
      <c r="C799" s="20">
        <f>'repassar 2023'!B799/2</f>
        <v>10560.53</v>
      </c>
      <c r="D799" s="46">
        <v>45168</v>
      </c>
      <c r="E799" s="16" t="s">
        <v>1599</v>
      </c>
      <c r="F799" s="44" t="s">
        <v>1655</v>
      </c>
      <c r="G799" s="23" t="s">
        <v>1656</v>
      </c>
      <c r="H799" s="45" t="s">
        <v>215</v>
      </c>
    </row>
    <row r="800" spans="1:8" ht="13.5" customHeight="1" x14ac:dyDescent="0.3">
      <c r="A800" s="13"/>
      <c r="B800" s="20">
        <v>3132.83</v>
      </c>
      <c r="C800" s="20">
        <f>'repassar 2023'!B800/2</f>
        <v>1566.42</v>
      </c>
      <c r="D800" s="46">
        <v>45168</v>
      </c>
      <c r="E800" s="16" t="s">
        <v>1599</v>
      </c>
      <c r="F800" s="44" t="s">
        <v>1657</v>
      </c>
      <c r="G800" s="23" t="s">
        <v>1658</v>
      </c>
      <c r="H800" s="45" t="s">
        <v>215</v>
      </c>
    </row>
    <row r="801" spans="1:8" ht="13.5" customHeight="1" x14ac:dyDescent="0.3">
      <c r="A801" s="13"/>
      <c r="B801" s="20">
        <v>47548.4</v>
      </c>
      <c r="C801" s="20">
        <f>'repassar 2023'!B801/2</f>
        <v>23774.2</v>
      </c>
      <c r="D801" s="46">
        <v>45168</v>
      </c>
      <c r="E801" s="16" t="s">
        <v>1599</v>
      </c>
      <c r="F801" s="44" t="s">
        <v>1659</v>
      </c>
      <c r="G801" s="23" t="s">
        <v>1660</v>
      </c>
      <c r="H801" s="45" t="s">
        <v>421</v>
      </c>
    </row>
    <row r="802" spans="1:8" ht="13.5" customHeight="1" x14ac:dyDescent="0.3">
      <c r="A802" s="13"/>
      <c r="B802" s="20">
        <v>45206.6</v>
      </c>
      <c r="C802" s="20">
        <f>'repassar 2023'!B802/2</f>
        <v>22603.3</v>
      </c>
      <c r="D802" s="21">
        <v>45254</v>
      </c>
      <c r="E802" s="16" t="s">
        <v>1599</v>
      </c>
      <c r="F802" s="44" t="s">
        <v>1661</v>
      </c>
      <c r="G802" s="23" t="s">
        <v>1662</v>
      </c>
      <c r="H802" s="45" t="s">
        <v>421</v>
      </c>
    </row>
    <row r="803" spans="1:8" ht="13.5" customHeight="1" x14ac:dyDescent="0.3">
      <c r="A803" s="13"/>
      <c r="B803" s="20">
        <v>3278.4</v>
      </c>
      <c r="C803" s="20">
        <f>'repassar 2023'!B803/2</f>
        <v>1639.2</v>
      </c>
      <c r="D803" s="21">
        <v>45254</v>
      </c>
      <c r="E803" s="16" t="s">
        <v>1599</v>
      </c>
      <c r="F803" s="44" t="s">
        <v>1663</v>
      </c>
      <c r="G803" s="23" t="s">
        <v>1664</v>
      </c>
      <c r="H803" s="45" t="s">
        <v>399</v>
      </c>
    </row>
    <row r="804" spans="1:8" ht="13.5" customHeight="1" x14ac:dyDescent="0.3">
      <c r="A804" s="13"/>
      <c r="B804" s="25"/>
      <c r="C804" s="26"/>
      <c r="D804" s="46"/>
      <c r="E804" s="27"/>
      <c r="F804" s="27"/>
      <c r="G804" s="27"/>
      <c r="H804" s="28"/>
    </row>
    <row r="805" spans="1:8" ht="13.5" customHeight="1" x14ac:dyDescent="0.3">
      <c r="A805" s="29" t="s">
        <v>16</v>
      </c>
      <c r="B805" s="52">
        <f>SUM(B779:B804)</f>
        <v>1107849.42</v>
      </c>
      <c r="C805" s="53">
        <f>SUM(C779:C804)</f>
        <v>553924.75</v>
      </c>
      <c r="D805" s="22"/>
      <c r="E805" s="27"/>
      <c r="F805" s="27"/>
      <c r="G805" s="27"/>
      <c r="H805" s="28"/>
    </row>
    <row r="806" spans="1:8" ht="13.5" customHeight="1" x14ac:dyDescent="0.3">
      <c r="A806" s="13"/>
      <c r="B806" s="59"/>
      <c r="C806" s="59"/>
      <c r="D806" s="59"/>
      <c r="E806" s="59"/>
      <c r="F806" s="60"/>
      <c r="G806" s="60"/>
      <c r="H806" s="84"/>
    </row>
    <row r="807" spans="1:8" ht="13.5" customHeight="1" x14ac:dyDescent="0.3">
      <c r="A807" s="10" t="s">
        <v>4</v>
      </c>
      <c r="B807" s="11" t="s">
        <v>5</v>
      </c>
      <c r="C807" s="12" t="s">
        <v>6</v>
      </c>
      <c r="D807" s="12" t="s">
        <v>7</v>
      </c>
      <c r="E807" s="12" t="s">
        <v>8</v>
      </c>
      <c r="F807" s="12" t="s">
        <v>9</v>
      </c>
      <c r="G807" s="12" t="s">
        <v>10</v>
      </c>
      <c r="H807" s="10" t="s">
        <v>11</v>
      </c>
    </row>
    <row r="808" spans="1:8" ht="13.5" customHeight="1" x14ac:dyDescent="0.3">
      <c r="A808" s="13" t="s">
        <v>1665</v>
      </c>
      <c r="B808" s="37">
        <v>660.03</v>
      </c>
      <c r="C808" s="37">
        <f>'repassar 2023'!B808/2</f>
        <v>330.02</v>
      </c>
      <c r="D808" s="21">
        <v>45058</v>
      </c>
      <c r="E808" s="16" t="s">
        <v>1666</v>
      </c>
      <c r="F808" s="41" t="s">
        <v>1667</v>
      </c>
      <c r="G808" s="42" t="s">
        <v>1668</v>
      </c>
      <c r="H808" s="43" t="s">
        <v>1669</v>
      </c>
    </row>
    <row r="809" spans="1:8" ht="13.5" customHeight="1" x14ac:dyDescent="0.3">
      <c r="A809" s="13" t="s">
        <v>1670</v>
      </c>
      <c r="B809" s="37">
        <v>118760.09</v>
      </c>
      <c r="C809" s="37">
        <f>'repassar 2023'!B809/2</f>
        <v>59380.05</v>
      </c>
      <c r="D809" s="21">
        <v>45058</v>
      </c>
      <c r="E809" s="16" t="s">
        <v>1666</v>
      </c>
      <c r="F809" s="41" t="s">
        <v>1671</v>
      </c>
      <c r="G809" s="42" t="s">
        <v>1672</v>
      </c>
      <c r="H809" s="43" t="s">
        <v>463</v>
      </c>
    </row>
    <row r="810" spans="1:8" ht="13.5" customHeight="1" x14ac:dyDescent="0.3">
      <c r="A810" s="13" t="s">
        <v>1673</v>
      </c>
      <c r="B810" s="20">
        <v>51907.87</v>
      </c>
      <c r="C810" s="20">
        <f>'repassar 2023'!B810/2</f>
        <v>25953.94</v>
      </c>
      <c r="D810" s="21">
        <v>45128</v>
      </c>
      <c r="E810" s="16" t="s">
        <v>1666</v>
      </c>
      <c r="F810" s="44" t="s">
        <v>1674</v>
      </c>
      <c r="G810" s="23" t="s">
        <v>1675</v>
      </c>
      <c r="H810" s="45" t="s">
        <v>1676</v>
      </c>
    </row>
    <row r="811" spans="1:8" ht="13.5" customHeight="1" x14ac:dyDescent="0.3">
      <c r="A811" s="13"/>
      <c r="B811" s="20">
        <v>1772.7</v>
      </c>
      <c r="C811" s="20">
        <f>'repassar 2023'!B811/2</f>
        <v>886.35</v>
      </c>
      <c r="D811" s="21">
        <v>45128</v>
      </c>
      <c r="E811" s="16" t="s">
        <v>1666</v>
      </c>
      <c r="F811" s="44" t="s">
        <v>1677</v>
      </c>
      <c r="G811" s="23" t="s">
        <v>1678</v>
      </c>
      <c r="H811" s="45" t="s">
        <v>1679</v>
      </c>
    </row>
    <row r="812" spans="1:8" ht="13.5" customHeight="1" x14ac:dyDescent="0.3">
      <c r="A812" s="13"/>
      <c r="B812" s="20">
        <v>469994.32</v>
      </c>
      <c r="C812" s="20">
        <f>'repassar 2023'!B812/2</f>
        <v>234997.16</v>
      </c>
      <c r="D812" s="21">
        <v>45128</v>
      </c>
      <c r="E812" s="16" t="s">
        <v>1666</v>
      </c>
      <c r="F812" s="44" t="s">
        <v>1680</v>
      </c>
      <c r="G812" s="23" t="s">
        <v>1681</v>
      </c>
      <c r="H812" s="45" t="s">
        <v>1682</v>
      </c>
    </row>
    <row r="813" spans="1:8" ht="13.5" customHeight="1" x14ac:dyDescent="0.3">
      <c r="A813" s="13"/>
      <c r="B813" s="20">
        <v>5724.89</v>
      </c>
      <c r="C813" s="20">
        <f>'repassar 2023'!B813/2</f>
        <v>2862.45</v>
      </c>
      <c r="D813" s="21">
        <v>45128</v>
      </c>
      <c r="E813" s="16" t="s">
        <v>1666</v>
      </c>
      <c r="F813" s="44" t="s">
        <v>1683</v>
      </c>
      <c r="G813" s="23" t="s">
        <v>1684</v>
      </c>
      <c r="H813" s="45" t="s">
        <v>1685</v>
      </c>
    </row>
    <row r="814" spans="1:8" ht="13.5" customHeight="1" x14ac:dyDescent="0.3">
      <c r="A814" s="13"/>
      <c r="B814" s="20">
        <v>7331.39</v>
      </c>
      <c r="C814" s="20">
        <f>'repassar 2023'!B814/2</f>
        <v>3665.7</v>
      </c>
      <c r="D814" s="21">
        <v>45128</v>
      </c>
      <c r="E814" s="16" t="s">
        <v>1666</v>
      </c>
      <c r="F814" s="44" t="s">
        <v>1686</v>
      </c>
      <c r="G814" s="23" t="s">
        <v>1687</v>
      </c>
      <c r="H814" s="45" t="s">
        <v>1685</v>
      </c>
    </row>
    <row r="815" spans="1:8" ht="13.5" customHeight="1" x14ac:dyDescent="0.3">
      <c r="A815" s="13"/>
      <c r="B815" s="20">
        <v>8010.4</v>
      </c>
      <c r="C815" s="20">
        <f>'repassar 2023'!B815/2</f>
        <v>4005.2</v>
      </c>
      <c r="D815" s="21">
        <v>45128</v>
      </c>
      <c r="E815" s="16" t="s">
        <v>1666</v>
      </c>
      <c r="F815" s="44" t="s">
        <v>1688</v>
      </c>
      <c r="G815" s="23" t="s">
        <v>1689</v>
      </c>
      <c r="H815" s="45" t="s">
        <v>1690</v>
      </c>
    </row>
    <row r="816" spans="1:8" ht="13.5" customHeight="1" x14ac:dyDescent="0.3">
      <c r="A816" s="13"/>
      <c r="B816" s="20">
        <v>14233.56</v>
      </c>
      <c r="C816" s="20">
        <f>'repassar 2023'!B816/2</f>
        <v>7116.78</v>
      </c>
      <c r="D816" s="21">
        <v>45128</v>
      </c>
      <c r="E816" s="16" t="s">
        <v>1666</v>
      </c>
      <c r="F816" s="44" t="s">
        <v>1691</v>
      </c>
      <c r="G816" s="23" t="s">
        <v>1692</v>
      </c>
      <c r="H816" s="45" t="s">
        <v>1693</v>
      </c>
    </row>
    <row r="817" spans="1:8" ht="13.5" customHeight="1" x14ac:dyDescent="0.3">
      <c r="A817" s="13"/>
      <c r="B817" s="20">
        <v>4719.59</v>
      </c>
      <c r="C817" s="20">
        <f>'repassar 2023'!B817/2</f>
        <v>2359.8000000000002</v>
      </c>
      <c r="D817" s="21">
        <v>45128</v>
      </c>
      <c r="E817" s="16" t="s">
        <v>1666</v>
      </c>
      <c r="F817" s="44" t="s">
        <v>1694</v>
      </c>
      <c r="G817" s="23" t="s">
        <v>1695</v>
      </c>
      <c r="H817" s="45" t="s">
        <v>1696</v>
      </c>
    </row>
    <row r="818" spans="1:8" ht="13.5" customHeight="1" x14ac:dyDescent="0.3">
      <c r="A818" s="13"/>
      <c r="B818" s="20">
        <v>9786.85</v>
      </c>
      <c r="C818" s="20">
        <f>'repassar 2023'!B818/2</f>
        <v>4893.43</v>
      </c>
      <c r="D818" s="21">
        <v>45128</v>
      </c>
      <c r="E818" s="16" t="s">
        <v>1666</v>
      </c>
      <c r="F818" s="44" t="s">
        <v>1697</v>
      </c>
      <c r="G818" s="23" t="s">
        <v>1698</v>
      </c>
      <c r="H818" s="45" t="s">
        <v>1699</v>
      </c>
    </row>
    <row r="819" spans="1:8" ht="13.5" customHeight="1" x14ac:dyDescent="0.3">
      <c r="A819" s="13"/>
      <c r="B819" s="20">
        <v>9708.8799999999992</v>
      </c>
      <c r="C819" s="20">
        <f>'repassar 2023'!B819/2</f>
        <v>4854.4399999999996</v>
      </c>
      <c r="D819" s="21">
        <v>45128</v>
      </c>
      <c r="E819" s="16" t="s">
        <v>1666</v>
      </c>
      <c r="F819" s="44" t="s">
        <v>1700</v>
      </c>
      <c r="G819" s="23" t="s">
        <v>1701</v>
      </c>
      <c r="H819" s="45" t="s">
        <v>1702</v>
      </c>
    </row>
    <row r="820" spans="1:8" ht="13.5" customHeight="1" x14ac:dyDescent="0.3">
      <c r="A820" s="13"/>
      <c r="B820" s="20">
        <v>5559.06</v>
      </c>
      <c r="C820" s="20">
        <f>'repassar 2023'!B820/2</f>
        <v>2779.53</v>
      </c>
      <c r="D820" s="21">
        <v>45128</v>
      </c>
      <c r="E820" s="16" t="s">
        <v>1666</v>
      </c>
      <c r="F820" s="44" t="s">
        <v>1703</v>
      </c>
      <c r="G820" s="23" t="s">
        <v>1704</v>
      </c>
      <c r="H820" s="45" t="s">
        <v>1705</v>
      </c>
    </row>
    <row r="821" spans="1:8" ht="13.5" customHeight="1" x14ac:dyDescent="0.3">
      <c r="A821" s="13"/>
      <c r="B821" s="20">
        <v>202378.92</v>
      </c>
      <c r="C821" s="20">
        <f>'repassar 2023'!B821/2</f>
        <v>101189.46</v>
      </c>
      <c r="D821" s="21">
        <v>45128</v>
      </c>
      <c r="E821" s="16" t="s">
        <v>1666</v>
      </c>
      <c r="F821" s="44" t="s">
        <v>1706</v>
      </c>
      <c r="G821" s="23" t="s">
        <v>1707</v>
      </c>
      <c r="H821" s="45" t="s">
        <v>1708</v>
      </c>
    </row>
    <row r="822" spans="1:8" ht="13.5" customHeight="1" x14ac:dyDescent="0.3">
      <c r="A822" s="13"/>
      <c r="B822" s="20">
        <v>55690.92</v>
      </c>
      <c r="C822" s="20">
        <f>'repassar 2023'!B822/2</f>
        <v>27845.46</v>
      </c>
      <c r="D822" s="21">
        <v>45128</v>
      </c>
      <c r="E822" s="16" t="s">
        <v>1666</v>
      </c>
      <c r="F822" s="44" t="s">
        <v>1709</v>
      </c>
      <c r="G822" s="23" t="s">
        <v>1710</v>
      </c>
      <c r="H822" s="45" t="s">
        <v>1711</v>
      </c>
    </row>
    <row r="823" spans="1:8" ht="13.5" customHeight="1" x14ac:dyDescent="0.3">
      <c r="A823" s="13"/>
      <c r="B823" s="20">
        <v>645.26</v>
      </c>
      <c r="C823" s="20">
        <f>'repassar 2023'!B823/2</f>
        <v>322.63</v>
      </c>
      <c r="D823" s="21">
        <v>45128</v>
      </c>
      <c r="E823" s="16" t="s">
        <v>1666</v>
      </c>
      <c r="F823" s="44" t="s">
        <v>1712</v>
      </c>
      <c r="G823" s="23" t="s">
        <v>1713</v>
      </c>
      <c r="H823" s="45" t="s">
        <v>1714</v>
      </c>
    </row>
    <row r="824" spans="1:8" ht="13.5" customHeight="1" x14ac:dyDescent="0.3">
      <c r="A824" s="13"/>
      <c r="B824" s="20">
        <v>12856.38</v>
      </c>
      <c r="C824" s="20">
        <f>'repassar 2023'!B824/2</f>
        <v>6428.19</v>
      </c>
      <c r="D824" s="21">
        <v>45128</v>
      </c>
      <c r="E824" s="16" t="s">
        <v>1666</v>
      </c>
      <c r="F824" s="44" t="s">
        <v>1715</v>
      </c>
      <c r="G824" s="23" t="s">
        <v>1716</v>
      </c>
      <c r="H824" s="45" t="s">
        <v>1717</v>
      </c>
    </row>
    <row r="825" spans="1:8" ht="13.5" customHeight="1" x14ac:dyDescent="0.3">
      <c r="A825" s="13"/>
      <c r="B825" s="20">
        <v>295537.02</v>
      </c>
      <c r="C825" s="20">
        <f>'repassar 2023'!B825/2</f>
        <v>147768.51</v>
      </c>
      <c r="D825" s="21">
        <v>45128</v>
      </c>
      <c r="E825" s="16" t="s">
        <v>1666</v>
      </c>
      <c r="F825" s="44" t="s">
        <v>1718</v>
      </c>
      <c r="G825" s="23" t="s">
        <v>1719</v>
      </c>
      <c r="H825" s="45" t="s">
        <v>1720</v>
      </c>
    </row>
    <row r="826" spans="1:8" ht="13.5" customHeight="1" x14ac:dyDescent="0.3">
      <c r="A826" s="13"/>
      <c r="B826" s="20">
        <v>687.77</v>
      </c>
      <c r="C826" s="20">
        <f>'repassar 2023'!B826/2</f>
        <v>343.89</v>
      </c>
      <c r="D826" s="21">
        <v>45128</v>
      </c>
      <c r="E826" s="16" t="s">
        <v>1666</v>
      </c>
      <c r="F826" s="44" t="s">
        <v>1721</v>
      </c>
      <c r="G826" s="23" t="s">
        <v>1722</v>
      </c>
      <c r="H826" s="45" t="s">
        <v>1723</v>
      </c>
    </row>
    <row r="827" spans="1:8" ht="13.5" customHeight="1" x14ac:dyDescent="0.3">
      <c r="A827" s="13"/>
      <c r="B827" s="20">
        <v>847.49</v>
      </c>
      <c r="C827" s="20">
        <f>'repassar 2023'!B827/2</f>
        <v>423.75</v>
      </c>
      <c r="D827" s="21">
        <v>45128</v>
      </c>
      <c r="E827" s="16" t="s">
        <v>1666</v>
      </c>
      <c r="F827" s="44" t="s">
        <v>1724</v>
      </c>
      <c r="G827" s="23" t="s">
        <v>1725</v>
      </c>
      <c r="H827" s="45" t="s">
        <v>1726</v>
      </c>
    </row>
    <row r="828" spans="1:8" ht="13.5" customHeight="1" x14ac:dyDescent="0.3">
      <c r="A828" s="13"/>
      <c r="B828" s="20">
        <v>381337.64</v>
      </c>
      <c r="C828" s="20">
        <f>'repassar 2023'!B828/2</f>
        <v>190668.82</v>
      </c>
      <c r="D828" s="21">
        <v>45254</v>
      </c>
      <c r="E828" s="16" t="s">
        <v>1666</v>
      </c>
      <c r="F828" s="44" t="s">
        <v>1727</v>
      </c>
      <c r="G828" s="23" t="s">
        <v>1728</v>
      </c>
      <c r="H828" s="45" t="s">
        <v>1729</v>
      </c>
    </row>
    <row r="829" spans="1:8" ht="13.5" customHeight="1" x14ac:dyDescent="0.3">
      <c r="A829" s="13"/>
      <c r="B829" s="20">
        <v>984567.07</v>
      </c>
      <c r="C829" s="20">
        <f t="shared" ref="C829:C832" si="1">B829/2</f>
        <v>492283.54</v>
      </c>
      <c r="D829" s="21">
        <v>45273</v>
      </c>
      <c r="E829" s="16" t="s">
        <v>1666</v>
      </c>
      <c r="F829" s="44" t="s">
        <v>1730</v>
      </c>
      <c r="G829" s="23" t="s">
        <v>1731</v>
      </c>
      <c r="H829" s="45" t="s">
        <v>1732</v>
      </c>
    </row>
    <row r="830" spans="1:8" ht="13.5" customHeight="1" x14ac:dyDescent="0.3">
      <c r="A830" s="13"/>
      <c r="B830" s="20">
        <v>1331.31</v>
      </c>
      <c r="C830" s="20">
        <f t="shared" si="1"/>
        <v>665.66</v>
      </c>
      <c r="D830" s="21">
        <v>45273</v>
      </c>
      <c r="E830" s="16" t="s">
        <v>1666</v>
      </c>
      <c r="F830" s="44" t="s">
        <v>1733</v>
      </c>
      <c r="G830" s="23" t="s">
        <v>1734</v>
      </c>
      <c r="H830" s="45" t="s">
        <v>1735</v>
      </c>
    </row>
    <row r="831" spans="1:8" ht="13.5" customHeight="1" x14ac:dyDescent="0.3">
      <c r="A831" s="13"/>
      <c r="B831" s="20">
        <v>1541.67</v>
      </c>
      <c r="C831" s="20">
        <f t="shared" si="1"/>
        <v>770.84</v>
      </c>
      <c r="D831" s="21">
        <v>45273</v>
      </c>
      <c r="E831" s="16" t="s">
        <v>1666</v>
      </c>
      <c r="F831" s="44" t="s">
        <v>1736</v>
      </c>
      <c r="G831" s="23" t="s">
        <v>1737</v>
      </c>
      <c r="H831" s="45" t="s">
        <v>1738</v>
      </c>
    </row>
    <row r="832" spans="1:8" ht="13.5" customHeight="1" x14ac:dyDescent="0.3">
      <c r="A832" s="13"/>
      <c r="B832" s="20">
        <v>1098.1400000000001</v>
      </c>
      <c r="C832" s="20">
        <f t="shared" si="1"/>
        <v>549.07000000000005</v>
      </c>
      <c r="D832" s="21">
        <v>45273</v>
      </c>
      <c r="E832" s="16" t="s">
        <v>1666</v>
      </c>
      <c r="F832" s="44" t="s">
        <v>1739</v>
      </c>
      <c r="G832" s="23" t="s">
        <v>1740</v>
      </c>
      <c r="H832" s="45" t="s">
        <v>1741</v>
      </c>
    </row>
    <row r="833" spans="1:8" ht="13.5" customHeight="1" x14ac:dyDescent="0.3">
      <c r="A833" s="13"/>
      <c r="B833" s="20"/>
      <c r="C833" s="20"/>
      <c r="D833" s="21"/>
      <c r="E833" s="16"/>
      <c r="F833" s="17"/>
      <c r="G833" s="17"/>
      <c r="H833" s="80"/>
    </row>
    <row r="834" spans="1:8" ht="13.5" customHeight="1" x14ac:dyDescent="0.3">
      <c r="A834" s="29" t="s">
        <v>16</v>
      </c>
      <c r="B834" s="52">
        <f>SUM(B808:B833)</f>
        <v>2646689.2200000002</v>
      </c>
      <c r="C834" s="53">
        <f>SUM(C808:C833)</f>
        <v>1323344.67</v>
      </c>
      <c r="D834" s="22"/>
      <c r="E834" s="27"/>
      <c r="F834" s="27"/>
      <c r="G834" s="27"/>
      <c r="H834" s="28"/>
    </row>
    <row r="835" spans="1:8" ht="13.5" customHeight="1" x14ac:dyDescent="0.3">
      <c r="A835" s="13"/>
      <c r="B835" s="59"/>
      <c r="C835" s="59"/>
      <c r="D835" s="59"/>
      <c r="E835" s="59"/>
      <c r="F835" s="60"/>
      <c r="G835" s="60"/>
      <c r="H835" s="84"/>
    </row>
    <row r="836" spans="1:8" ht="13.5" customHeight="1" x14ac:dyDescent="0.3">
      <c r="A836" s="10" t="s">
        <v>4</v>
      </c>
      <c r="B836" s="11" t="s">
        <v>5</v>
      </c>
      <c r="C836" s="12" t="s">
        <v>6</v>
      </c>
      <c r="D836" s="12" t="s">
        <v>7</v>
      </c>
      <c r="E836" s="12" t="s">
        <v>8</v>
      </c>
      <c r="F836" s="12" t="s">
        <v>9</v>
      </c>
      <c r="G836" s="12" t="s">
        <v>10</v>
      </c>
      <c r="H836" s="10" t="s">
        <v>11</v>
      </c>
    </row>
    <row r="837" spans="1:8" ht="13.5" customHeight="1" x14ac:dyDescent="0.3">
      <c r="A837" s="13" t="s">
        <v>1742</v>
      </c>
      <c r="B837" s="14"/>
      <c r="C837" s="14"/>
      <c r="D837" s="15"/>
      <c r="E837" s="16" t="s">
        <v>1743</v>
      </c>
      <c r="F837" s="17"/>
      <c r="G837" s="17"/>
      <c r="H837" s="56"/>
    </row>
    <row r="838" spans="1:8" ht="13.5" customHeight="1" x14ac:dyDescent="0.3">
      <c r="A838" s="13" t="s">
        <v>1744</v>
      </c>
      <c r="B838" s="14"/>
      <c r="C838" s="14"/>
      <c r="D838" s="15"/>
      <c r="E838" s="16"/>
      <c r="F838" s="17"/>
      <c r="G838" s="17"/>
      <c r="H838" s="56"/>
    </row>
    <row r="839" spans="1:8" ht="13.5" customHeight="1" x14ac:dyDescent="0.3">
      <c r="A839" s="13" t="s">
        <v>1745</v>
      </c>
      <c r="B839" s="26"/>
      <c r="C839" s="26"/>
      <c r="D839" s="46"/>
      <c r="E839" s="27"/>
      <c r="F839" s="27"/>
      <c r="G839" s="27"/>
      <c r="H839" s="28"/>
    </row>
    <row r="840" spans="1:8" ht="13.5" customHeight="1" x14ac:dyDescent="0.3">
      <c r="A840" s="29" t="s">
        <v>16</v>
      </c>
      <c r="B840" s="52">
        <f>SUM('repassar 2023'!B837:B839)</f>
        <v>0</v>
      </c>
      <c r="C840" s="52">
        <f>SUM('repassar 2023'!C837:C839)</f>
        <v>0</v>
      </c>
      <c r="D840" s="22"/>
      <c r="E840" s="25"/>
      <c r="F840" s="27"/>
      <c r="G840" s="27"/>
      <c r="H840" s="82"/>
    </row>
    <row r="841" spans="1:8" ht="13.5" customHeight="1" x14ac:dyDescent="0.3">
      <c r="A841" s="13"/>
      <c r="B841" s="59"/>
      <c r="C841" s="59"/>
      <c r="D841" s="59"/>
      <c r="E841" s="59"/>
      <c r="F841" s="60"/>
      <c r="G841" s="60"/>
      <c r="H841" s="84"/>
    </row>
    <row r="842" spans="1:8" ht="13.5" customHeight="1" x14ac:dyDescent="0.3">
      <c r="A842" s="10" t="s">
        <v>4</v>
      </c>
      <c r="B842" s="11" t="s">
        <v>5</v>
      </c>
      <c r="C842" s="12" t="s">
        <v>6</v>
      </c>
      <c r="D842" s="12" t="s">
        <v>7</v>
      </c>
      <c r="E842" s="12" t="s">
        <v>8</v>
      </c>
      <c r="F842" s="12" t="s">
        <v>9</v>
      </c>
      <c r="G842" s="12" t="s">
        <v>10</v>
      </c>
      <c r="H842" s="10" t="s">
        <v>11</v>
      </c>
    </row>
    <row r="843" spans="1:8" ht="13.5" customHeight="1" x14ac:dyDescent="0.3">
      <c r="A843" s="13" t="s">
        <v>1746</v>
      </c>
      <c r="B843" s="54">
        <v>2219.06</v>
      </c>
      <c r="C843" s="20">
        <f>'repassar 2023'!B843/2</f>
        <v>1109.53</v>
      </c>
      <c r="D843" s="21">
        <v>45063</v>
      </c>
      <c r="E843" s="16" t="s">
        <v>1747</v>
      </c>
      <c r="F843" s="62" t="s">
        <v>1748</v>
      </c>
      <c r="G843" s="55" t="s">
        <v>1749</v>
      </c>
      <c r="H843" s="98" t="s">
        <v>1750</v>
      </c>
    </row>
    <row r="844" spans="1:8" ht="13.5" customHeight="1" x14ac:dyDescent="0.3">
      <c r="A844" s="13" t="s">
        <v>1751</v>
      </c>
      <c r="B844" s="54">
        <v>2762.03</v>
      </c>
      <c r="C844" s="20">
        <f>'repassar 2023'!B844/2</f>
        <v>1381.02</v>
      </c>
      <c r="D844" s="21">
        <v>45128</v>
      </c>
      <c r="E844" s="16" t="s">
        <v>1747</v>
      </c>
      <c r="F844" s="62" t="s">
        <v>1752</v>
      </c>
      <c r="G844" s="23" t="s">
        <v>1753</v>
      </c>
      <c r="H844" s="24" t="s">
        <v>1754</v>
      </c>
    </row>
    <row r="845" spans="1:8" ht="13.5" customHeight="1" x14ac:dyDescent="0.3">
      <c r="A845" s="13" t="s">
        <v>1755</v>
      </c>
      <c r="B845" s="20">
        <v>18587.38</v>
      </c>
      <c r="C845" s="20">
        <f>'repassar 2023'!B845/2</f>
        <v>9293.69</v>
      </c>
      <c r="D845" s="46">
        <v>45168</v>
      </c>
      <c r="E845" s="16" t="s">
        <v>1747</v>
      </c>
      <c r="F845" s="44" t="s">
        <v>1756</v>
      </c>
      <c r="G845" s="23" t="s">
        <v>1757</v>
      </c>
      <c r="H845" s="45" t="s">
        <v>1758</v>
      </c>
    </row>
    <row r="846" spans="1:8" ht="13.5" customHeight="1" x14ac:dyDescent="0.3">
      <c r="A846" s="13"/>
      <c r="B846" s="20">
        <v>10526.32</v>
      </c>
      <c r="C846" s="20">
        <f>'repassar 2023'!B846/2</f>
        <v>5263.16</v>
      </c>
      <c r="D846" s="46">
        <v>45168</v>
      </c>
      <c r="E846" s="16" t="s">
        <v>1747</v>
      </c>
      <c r="F846" s="44" t="s">
        <v>1759</v>
      </c>
      <c r="G846" s="23" t="s">
        <v>1760</v>
      </c>
      <c r="H846" s="45" t="s">
        <v>650</v>
      </c>
    </row>
    <row r="847" spans="1:8" ht="13.5" customHeight="1" x14ac:dyDescent="0.3">
      <c r="A847" s="13"/>
      <c r="B847" s="20">
        <v>1615.98</v>
      </c>
      <c r="C847" s="20">
        <f>'repassar 2023'!B847/2</f>
        <v>807.99</v>
      </c>
      <c r="D847" s="21">
        <v>45254</v>
      </c>
      <c r="E847" s="16" t="s">
        <v>1747</v>
      </c>
      <c r="F847" s="44" t="s">
        <v>1761</v>
      </c>
      <c r="G847" s="23" t="s">
        <v>1762</v>
      </c>
      <c r="H847" s="45" t="s">
        <v>1763</v>
      </c>
    </row>
    <row r="848" spans="1:8" ht="13.5" customHeight="1" x14ac:dyDescent="0.3">
      <c r="A848" s="13"/>
      <c r="B848" s="20"/>
      <c r="C848" s="20"/>
      <c r="D848" s="21"/>
      <c r="E848" s="16"/>
      <c r="F848" s="23"/>
      <c r="G848" s="23"/>
      <c r="H848" s="45"/>
    </row>
    <row r="849" spans="1:8" ht="13.5" customHeight="1" x14ac:dyDescent="0.3">
      <c r="A849" s="29" t="s">
        <v>16</v>
      </c>
      <c r="B849" s="52">
        <f>SUM(B843:B848)</f>
        <v>35710.769999999997</v>
      </c>
      <c r="C849" s="53">
        <f>SUM(C843:C848)</f>
        <v>17855.39</v>
      </c>
      <c r="D849" s="21"/>
      <c r="E849" s="16"/>
      <c r="F849" s="23"/>
      <c r="G849" s="23"/>
      <c r="H849" s="45"/>
    </row>
    <row r="850" spans="1:8" ht="13.5" customHeight="1" x14ac:dyDescent="0.3">
      <c r="A850" s="13"/>
      <c r="B850" s="59"/>
      <c r="C850" s="59"/>
      <c r="D850" s="59"/>
      <c r="E850" s="59"/>
      <c r="F850" s="60"/>
      <c r="G850" s="60"/>
      <c r="H850" s="84"/>
    </row>
    <row r="851" spans="1:8" ht="13.5" customHeight="1" x14ac:dyDescent="0.3">
      <c r="A851" s="10" t="s">
        <v>4</v>
      </c>
      <c r="B851" s="11" t="s">
        <v>5</v>
      </c>
      <c r="C851" s="12" t="s">
        <v>6</v>
      </c>
      <c r="D851" s="12" t="s">
        <v>7</v>
      </c>
      <c r="E851" s="12" t="s">
        <v>8</v>
      </c>
      <c r="F851" s="12" t="s">
        <v>9</v>
      </c>
      <c r="G851" s="12" t="s">
        <v>10</v>
      </c>
      <c r="H851" s="10" t="s">
        <v>11</v>
      </c>
    </row>
    <row r="852" spans="1:8" ht="13.5" customHeight="1" x14ac:dyDescent="0.3">
      <c r="A852" s="13" t="s">
        <v>1764</v>
      </c>
      <c r="B852" s="54">
        <v>64020.38</v>
      </c>
      <c r="C852" s="20">
        <f>'repassar 2023'!B852/2</f>
        <v>32010.19</v>
      </c>
      <c r="D852" s="21">
        <v>45128</v>
      </c>
      <c r="E852" s="16" t="s">
        <v>1765</v>
      </c>
      <c r="F852" s="62" t="s">
        <v>1766</v>
      </c>
      <c r="G852" s="55" t="s">
        <v>1767</v>
      </c>
      <c r="H852" s="98" t="s">
        <v>1768</v>
      </c>
    </row>
    <row r="853" spans="1:8" ht="13.5" customHeight="1" x14ac:dyDescent="0.3">
      <c r="A853" s="66" t="s">
        <v>1769</v>
      </c>
      <c r="B853" s="14"/>
      <c r="C853" s="14"/>
      <c r="D853" s="21"/>
      <c r="E853" s="27"/>
      <c r="F853" s="17"/>
      <c r="G853" s="17"/>
      <c r="H853" s="56"/>
    </row>
    <row r="854" spans="1:8" ht="13.5" customHeight="1" x14ac:dyDescent="0.3">
      <c r="A854" s="13" t="s">
        <v>1770</v>
      </c>
      <c r="B854" s="25"/>
      <c r="C854" s="26"/>
      <c r="D854" s="46"/>
      <c r="E854" s="27"/>
      <c r="F854" s="27"/>
      <c r="G854" s="27"/>
      <c r="H854" s="82"/>
    </row>
    <row r="855" spans="1:8" ht="13.5" customHeight="1" x14ac:dyDescent="0.3">
      <c r="A855" s="29" t="s">
        <v>16</v>
      </c>
      <c r="B855" s="52">
        <f>SUM(B852:B854)</f>
        <v>64020.38</v>
      </c>
      <c r="C855" s="53">
        <f>SUM(C852:C854)</f>
        <v>32010.19</v>
      </c>
      <c r="D855" s="22"/>
      <c r="E855" s="99"/>
      <c r="F855" s="27"/>
      <c r="G855" s="27"/>
      <c r="H855" s="82"/>
    </row>
    <row r="856" spans="1:8" ht="13.5" customHeight="1" x14ac:dyDescent="0.3">
      <c r="A856" s="13"/>
      <c r="B856" s="59"/>
      <c r="C856" s="59"/>
      <c r="D856" s="59"/>
      <c r="E856" s="59"/>
      <c r="F856" s="60"/>
      <c r="G856" s="60"/>
      <c r="H856" s="84"/>
    </row>
    <row r="857" spans="1:8" ht="13.5" customHeight="1" x14ac:dyDescent="0.3">
      <c r="A857" s="10" t="s">
        <v>4</v>
      </c>
      <c r="B857" s="11" t="s">
        <v>5</v>
      </c>
      <c r="C857" s="12" t="s">
        <v>6</v>
      </c>
      <c r="D857" s="12" t="s">
        <v>7</v>
      </c>
      <c r="E857" s="12" t="s">
        <v>8</v>
      </c>
      <c r="F857" s="12" t="s">
        <v>9</v>
      </c>
      <c r="G857" s="12" t="s">
        <v>10</v>
      </c>
      <c r="H857" s="10" t="s">
        <v>11</v>
      </c>
    </row>
    <row r="858" spans="1:8" ht="13.5" customHeight="1" x14ac:dyDescent="0.3">
      <c r="A858" s="66" t="s">
        <v>1771</v>
      </c>
      <c r="B858" s="14">
        <v>4591.9799999999996</v>
      </c>
      <c r="C858" s="14">
        <v>2295.9899999999998</v>
      </c>
      <c r="D858" s="15">
        <v>45254</v>
      </c>
      <c r="E858" s="16" t="s">
        <v>1772</v>
      </c>
      <c r="F858" s="44" t="s">
        <v>1773</v>
      </c>
      <c r="G858" s="17" t="s">
        <v>1774</v>
      </c>
      <c r="H858" s="56" t="s">
        <v>1775</v>
      </c>
    </row>
    <row r="859" spans="1:8" ht="13.5" customHeight="1" x14ac:dyDescent="0.3">
      <c r="A859" s="66" t="s">
        <v>1776</v>
      </c>
      <c r="B859" s="14"/>
      <c r="C859" s="14"/>
      <c r="D859" s="15"/>
      <c r="E859" s="16"/>
      <c r="F859" s="17"/>
      <c r="G859" s="17"/>
      <c r="H859" s="56"/>
    </row>
    <row r="860" spans="1:8" ht="13.5" customHeight="1" x14ac:dyDescent="0.3">
      <c r="A860" s="66" t="s">
        <v>1777</v>
      </c>
      <c r="B860" s="14"/>
      <c r="C860" s="14"/>
      <c r="D860" s="15"/>
      <c r="E860" s="16"/>
      <c r="F860" s="17"/>
      <c r="G860" s="17"/>
      <c r="H860" s="56"/>
    </row>
    <row r="861" spans="1:8" ht="13.5" customHeight="1" x14ac:dyDescent="0.3">
      <c r="A861" s="64" t="s">
        <v>16</v>
      </c>
      <c r="B861" s="30">
        <f>SUM(B858:B860)</f>
        <v>4591.9799999999996</v>
      </c>
      <c r="C861" s="50">
        <f>SUM(C858:C860)</f>
        <v>2295.9899999999998</v>
      </c>
      <c r="D861" s="22"/>
      <c r="E861" s="22"/>
      <c r="F861" s="16"/>
      <c r="G861" s="16"/>
      <c r="H861" s="100"/>
    </row>
    <row r="862" spans="1:8" ht="13.5" customHeight="1" x14ac:dyDescent="0.3">
      <c r="A862" s="13"/>
      <c r="B862" s="59"/>
      <c r="C862" s="59"/>
      <c r="D862" s="59"/>
      <c r="E862" s="59"/>
      <c r="F862" s="60"/>
      <c r="G862" s="60"/>
      <c r="H862" s="84"/>
    </row>
    <row r="863" spans="1:8" ht="13.5" customHeight="1" x14ac:dyDescent="0.3">
      <c r="A863" s="10" t="s">
        <v>4</v>
      </c>
      <c r="B863" s="11" t="s">
        <v>5</v>
      </c>
      <c r="C863" s="12" t="s">
        <v>6</v>
      </c>
      <c r="D863" s="12" t="s">
        <v>7</v>
      </c>
      <c r="E863" s="12" t="s">
        <v>8</v>
      </c>
      <c r="F863" s="12" t="s">
        <v>9</v>
      </c>
      <c r="G863" s="12" t="s">
        <v>10</v>
      </c>
      <c r="H863" s="10" t="s">
        <v>11</v>
      </c>
    </row>
    <row r="864" spans="1:8" ht="13.5" customHeight="1" x14ac:dyDescent="0.3">
      <c r="A864" s="66" t="s">
        <v>1778</v>
      </c>
      <c r="B864" s="20">
        <v>4511.28</v>
      </c>
      <c r="C864" s="20">
        <f>'repassar 2023'!B864/2</f>
        <v>2255.64</v>
      </c>
      <c r="D864" s="21">
        <v>45254</v>
      </c>
      <c r="E864" s="16" t="s">
        <v>1779</v>
      </c>
      <c r="F864" s="44" t="s">
        <v>1780</v>
      </c>
      <c r="G864" s="23" t="s">
        <v>1781</v>
      </c>
      <c r="H864" s="45" t="s">
        <v>1782</v>
      </c>
    </row>
    <row r="865" spans="1:8" ht="13.5" customHeight="1" x14ac:dyDescent="0.3">
      <c r="A865" s="66" t="s">
        <v>1783</v>
      </c>
      <c r="B865" s="20">
        <v>1052.6300000000001</v>
      </c>
      <c r="C865" s="20">
        <f>'repassar 2023'!B865/2</f>
        <v>526.32000000000005</v>
      </c>
      <c r="D865" s="21">
        <v>45254</v>
      </c>
      <c r="E865" s="16" t="s">
        <v>1779</v>
      </c>
      <c r="F865" s="44" t="s">
        <v>1784</v>
      </c>
      <c r="G865" s="23" t="s">
        <v>1785</v>
      </c>
      <c r="H865" s="45" t="s">
        <v>1786</v>
      </c>
    </row>
    <row r="866" spans="1:8" ht="13.5" customHeight="1" x14ac:dyDescent="0.3">
      <c r="A866" s="66" t="s">
        <v>1787</v>
      </c>
      <c r="B866" s="20">
        <v>3756.56</v>
      </c>
      <c r="C866" s="20">
        <f>'repassar 2023'!B866/2</f>
        <v>1878.28</v>
      </c>
      <c r="D866" s="21">
        <v>45254</v>
      </c>
      <c r="E866" s="16" t="s">
        <v>1779</v>
      </c>
      <c r="F866" s="44" t="s">
        <v>1788</v>
      </c>
      <c r="G866" s="23" t="s">
        <v>1789</v>
      </c>
      <c r="H866" s="45" t="s">
        <v>1790</v>
      </c>
    </row>
    <row r="867" spans="1:8" ht="13.5" customHeight="1" x14ac:dyDescent="0.3">
      <c r="A867" s="66"/>
      <c r="B867" s="14">
        <v>-4591.9799999999996</v>
      </c>
      <c r="C867" s="14">
        <f>B867/2</f>
        <v>-2295.9899999999998</v>
      </c>
      <c r="D867" s="15" t="s">
        <v>1791</v>
      </c>
      <c r="E867" s="16" t="s">
        <v>1791</v>
      </c>
      <c r="F867" s="44" t="s">
        <v>1773</v>
      </c>
      <c r="G867" s="17" t="s">
        <v>1774</v>
      </c>
      <c r="H867" s="56" t="s">
        <v>1792</v>
      </c>
    </row>
    <row r="868" spans="1:8" ht="13.5" customHeight="1" x14ac:dyDescent="0.3">
      <c r="A868" s="66"/>
      <c r="B868" s="14"/>
      <c r="C868" s="14"/>
      <c r="D868" s="15"/>
      <c r="E868" s="16"/>
      <c r="F868" s="17"/>
      <c r="G868" s="17"/>
      <c r="H868" s="56"/>
    </row>
    <row r="869" spans="1:8" ht="13.5" customHeight="1" x14ac:dyDescent="0.3">
      <c r="A869" s="64" t="s">
        <v>16</v>
      </c>
      <c r="B869" s="30">
        <f>SUM(B864:B868)</f>
        <v>4728.49</v>
      </c>
      <c r="C869" s="50">
        <f>SUM(C864:C868)</f>
        <v>2364.25</v>
      </c>
      <c r="D869" s="22"/>
      <c r="E869" s="22"/>
      <c r="F869" s="16"/>
      <c r="G869" s="16"/>
      <c r="H869" s="100"/>
    </row>
    <row r="870" spans="1:8" ht="13.5" customHeight="1" x14ac:dyDescent="0.3">
      <c r="A870" s="13"/>
      <c r="B870" s="59"/>
      <c r="C870" s="86"/>
      <c r="D870" s="86"/>
      <c r="E870" s="86"/>
      <c r="F870" s="60"/>
      <c r="G870" s="60"/>
      <c r="H870" s="13"/>
    </row>
    <row r="871" spans="1:8" ht="19.5" customHeight="1" x14ac:dyDescent="0.3">
      <c r="A871" s="101"/>
      <c r="B871" s="102" t="s">
        <v>1793</v>
      </c>
      <c r="C871" s="103" t="s">
        <v>1794</v>
      </c>
      <c r="D871" s="104"/>
      <c r="E871" s="104"/>
      <c r="F871" s="104"/>
      <c r="G871" s="104"/>
      <c r="H871" s="101"/>
    </row>
    <row r="872" spans="1:8" ht="21" customHeight="1" x14ac:dyDescent="0.3">
      <c r="A872" s="105" t="s">
        <v>1795</v>
      </c>
      <c r="B872" s="106">
        <f>'repassar 2023'!B10+'repassar 2023'!B24+'repassar 2023'!B30+'repassar 2023'!B84+'repassar 2023'!B115+'repassar 2023'!B121+'repassar 2023'!B127+'repassar 2023'!B133+'repassar 2023'!B141+'repassar 2023'!B147+'repassar 2023'!B153+'repassar 2023'!B176+'repassar 2023'!B182+'repassar 2023'!B188+'repassar 2023'!B196+'repassar 2023'!B209+'repassar 2023'!B234+'repassar 2023'!B248+'repassar 2023'!B254+'repassar 2023'!B261+'repassar 2023'!B267+'repassar 2023'!B295+'repassar 2023'!B301+'repassar 2023'!B307+'repassar 2023'!B315+'repassar 2023'!B328+'repassar 2023'!B334+'repassar 2023'!B342+'repassar 2023'!B348+'repassar 2023'!B354+'repassar 2023'!B366+'repassar 2023'!B375+'repassar 2023'!B383+'repassar 2023'!B389+'repassar 2023'!B395+'repassar 2023'!B408+'repassar 2023'!B426+'repassar 2023'!B467+'repassar 2023'!B473+'repassar 2023'!B550+'repassar 2023'!B557+'falta repassar 2023'!B118+'repassar 2023'!B564+'repassar 2023'!B570+'repassar 2023'!B579+'repassar 2023'!B585+'repassar 2023'!B591+'repassar 2023'!B597+'repassar 2023'!B606+'repassar 2023'!B612+'repassar 2023'!B618+'repassar 2023'!B624+'repassar 2023'!B692+'repassar 2023'!B698+'repassar 2023'!B739+'repassar 2023'!B768+'repassar 2023'!B776+'repassar 2023'!B805+'repassar 2023'!B834+'repassar 2023'!B840+'repassar 2023'!B849+'repassar 2023'!B855+'repassar 2023'!B861+'repassar 2023'!B869</f>
        <v>14996776.369999999</v>
      </c>
      <c r="C872" s="106">
        <f>C10+C24+C30+C84+C115+C121+C127+C133+C141+C147+C153+C176+C182+C188+C196+C209+C234+C248+C254+C261+C267+C295+C301+C307+C315+C328+C334+C342+C348+C354+C366+C375+C383+C389+C395+C401+C408+C426+C467+C473+C550+C557+C564+C570+C579+C585+C591+C597+C606+C612+C618+C624+C692+C698+C739+C768+C776+C805+C834+C840+C849+C855+C861+C869</f>
        <v>7500595.5</v>
      </c>
      <c r="D872" s="107"/>
      <c r="E872" s="107"/>
      <c r="F872" s="279"/>
      <c r="G872" s="279"/>
      <c r="H872" s="279"/>
    </row>
    <row r="874" spans="1:8" ht="15.75" customHeight="1" x14ac:dyDescent="0.3">
      <c r="A874" s="108" t="s">
        <v>1796</v>
      </c>
      <c r="B874" s="109"/>
      <c r="C874" s="110">
        <v>7500595.5</v>
      </c>
      <c r="D874" s="111"/>
      <c r="E874" s="111"/>
    </row>
    <row r="875" spans="1:8" ht="15.75" customHeight="1" x14ac:dyDescent="0.3">
      <c r="A875" s="112"/>
      <c r="C875" s="113"/>
    </row>
    <row r="876" spans="1:8" ht="15.75" customHeight="1" x14ac:dyDescent="0.3">
      <c r="C876" s="114"/>
    </row>
    <row r="877" spans="1:8" ht="27.6" customHeight="1" x14ac:dyDescent="0.3">
      <c r="C877" s="113">
        <f>C874-C872</f>
        <v>0</v>
      </c>
    </row>
    <row r="65534" ht="12.75" customHeight="1" x14ac:dyDescent="0.3"/>
    <row r="65535" ht="12.75" customHeight="1" x14ac:dyDescent="0.3"/>
    <row r="65536" ht="12.75" customHeight="1" x14ac:dyDescent="0.3"/>
  </sheetData>
  <sheetProtection selectLockedCells="1" selectUnlockedCells="1"/>
  <mergeCells count="5">
    <mergeCell ref="A2:H2"/>
    <mergeCell ref="A3:H3"/>
    <mergeCell ref="A4:H4"/>
    <mergeCell ref="A5:H5"/>
    <mergeCell ref="F872:H872"/>
  </mergeCells>
  <printOptions horizontalCentered="1" verticalCentered="1"/>
  <pageMargins left="0.27569444444444446" right="0.2361111111111111" top="0" bottom="0" header="0.51180555555555551" footer="0.51180555555555551"/>
  <pageSetup paperSize="9" scale="53" firstPageNumber="0" orientation="landscape" horizontalDpi="300" verticalDpi="300"/>
  <headerFooter alignWithMargins="0"/>
  <rowBreaks count="17" manualBreakCount="17">
    <brk id="31" max="16383" man="1"/>
    <brk id="84" max="16383" man="1"/>
    <brk id="116" max="16383" man="1"/>
    <brk id="154" max="16383" man="1"/>
    <brk id="196" max="16383" man="1"/>
    <brk id="234" max="16383" man="1"/>
    <brk id="268" max="16383" man="1"/>
    <brk id="316" max="16383" man="1"/>
    <brk id="355" max="16383" man="1"/>
    <brk id="409" max="16383" man="1"/>
    <brk id="474" max="16383" man="1"/>
    <brk id="550" max="16383" man="1"/>
    <brk id="586" max="16383" man="1"/>
    <brk id="625" max="16383" man="1"/>
    <brk id="692" max="16383" man="1"/>
    <brk id="768" max="16383" man="1"/>
    <brk id="834" max="16383" man="1"/>
  </rowBreaks>
  <drawing r:id="rId1"/>
  <legacyDrawing r:id="rId2"/>
  <oleObjects>
    <mc:AlternateContent xmlns:mc="http://schemas.openxmlformats.org/markup-compatibility/2006">
      <mc:Choice Requires="x14">
        <oleObject progId="Bitmap Image" shapeId="1026" r:id="rId3">
          <objectPr defaultSize="0" r:id="rId4">
            <anchor moveWithCells="1" sizeWithCells="1">
              <from>
                <xdr:col>0</xdr:col>
                <xdr:colOff>205740</xdr:colOff>
                <xdr:row>0</xdr:row>
                <xdr:rowOff>76200</xdr:rowOff>
              </from>
              <to>
                <xdr:col>0</xdr:col>
                <xdr:colOff>990600</xdr:colOff>
                <xdr:row>3</xdr:row>
                <xdr:rowOff>152400</xdr:rowOff>
              </to>
            </anchor>
          </objectPr>
        </oleObject>
      </mc:Choice>
      <mc:Fallback>
        <oleObject progId="Bitmap Image" shapeId="1026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8"/>
  <sheetViews>
    <sheetView topLeftCell="A89" zoomScaleSheetLayoutView="70" workbookViewId="0">
      <selection activeCell="C109" sqref="C109"/>
    </sheetView>
  </sheetViews>
  <sheetFormatPr defaultColWidth="9.109375" defaultRowHeight="13.2" x14ac:dyDescent="0.25"/>
  <cols>
    <col min="1" max="1" width="23.6640625" style="115" customWidth="1"/>
    <col min="2" max="2" width="17.109375" style="116" customWidth="1"/>
    <col min="3" max="3" width="23" style="116" customWidth="1"/>
    <col min="4" max="4" width="17" style="116" customWidth="1"/>
    <col min="5" max="5" width="26.5546875" style="116" customWidth="1"/>
    <col min="6" max="6" width="19.33203125" style="116" customWidth="1"/>
    <col min="7" max="7" width="15.109375" style="116" customWidth="1"/>
    <col min="8" max="8" width="89.6640625" style="115" customWidth="1"/>
    <col min="9" max="9" width="22.33203125" style="117" customWidth="1"/>
    <col min="10" max="10" width="9.109375" style="117"/>
    <col min="11" max="11" width="49" style="117" customWidth="1"/>
    <col min="12" max="13" width="10.109375" style="117" customWidth="1"/>
    <col min="14" max="16384" width="9.109375" style="117"/>
  </cols>
  <sheetData>
    <row r="1" spans="1:8" ht="15.6" x14ac:dyDescent="0.3">
      <c r="A1" s="9"/>
      <c r="B1" s="9"/>
      <c r="C1" s="118"/>
      <c r="D1" s="6"/>
      <c r="E1" s="119"/>
      <c r="F1" s="119"/>
      <c r="G1" s="120"/>
      <c r="H1" s="9"/>
    </row>
    <row r="2" spans="1:8" ht="18.600000000000001" x14ac:dyDescent="0.25">
      <c r="A2" s="280" t="s">
        <v>0</v>
      </c>
      <c r="B2" s="280"/>
      <c r="C2" s="280"/>
      <c r="D2" s="280"/>
      <c r="E2" s="280"/>
      <c r="F2" s="280"/>
      <c r="G2" s="280"/>
      <c r="H2" s="280"/>
    </row>
    <row r="3" spans="1:8" x14ac:dyDescent="0.25">
      <c r="A3" s="281" t="s">
        <v>1</v>
      </c>
      <c r="B3" s="281"/>
      <c r="C3" s="281"/>
      <c r="D3" s="281"/>
      <c r="E3" s="281"/>
      <c r="F3" s="281"/>
      <c r="G3" s="281"/>
      <c r="H3" s="281"/>
    </row>
    <row r="4" spans="1:8" ht="24.6" customHeight="1" x14ac:dyDescent="0.25">
      <c r="A4" s="282" t="s">
        <v>2</v>
      </c>
      <c r="B4" s="282"/>
      <c r="C4" s="282"/>
      <c r="D4" s="282"/>
      <c r="E4" s="282"/>
      <c r="F4" s="282"/>
      <c r="G4" s="282"/>
      <c r="H4" s="282"/>
    </row>
    <row r="5" spans="1:8" ht="26.25" customHeight="1" x14ac:dyDescent="0.25">
      <c r="A5" s="283" t="s">
        <v>1797</v>
      </c>
      <c r="B5" s="283"/>
      <c r="C5" s="283"/>
      <c r="D5" s="283"/>
      <c r="E5" s="283"/>
      <c r="F5" s="283"/>
      <c r="G5" s="283"/>
      <c r="H5" s="283"/>
    </row>
    <row r="6" spans="1:8" ht="13.5" customHeight="1" x14ac:dyDescent="0.25">
      <c r="A6" s="121" t="s">
        <v>4</v>
      </c>
      <c r="B6" s="122" t="s">
        <v>5</v>
      </c>
      <c r="C6" s="123" t="s">
        <v>6</v>
      </c>
      <c r="D6" s="123" t="s">
        <v>7</v>
      </c>
      <c r="E6" s="123" t="s">
        <v>8</v>
      </c>
      <c r="F6" s="123" t="s">
        <v>9</v>
      </c>
      <c r="G6" s="123" t="s">
        <v>10</v>
      </c>
      <c r="H6" s="121" t="s">
        <v>11</v>
      </c>
    </row>
    <row r="7" spans="1:8" ht="13.5" customHeight="1" x14ac:dyDescent="0.3">
      <c r="A7" s="124" t="s">
        <v>1798</v>
      </c>
      <c r="B7" s="125">
        <v>2185.9</v>
      </c>
      <c r="C7" s="125">
        <f>'falta repassar 2023'!B7/2</f>
        <v>1092.95</v>
      </c>
      <c r="D7" s="126"/>
      <c r="E7" s="126"/>
      <c r="F7" s="127" t="s">
        <v>1799</v>
      </c>
      <c r="G7" s="127" t="s">
        <v>1800</v>
      </c>
      <c r="H7" s="128" t="s">
        <v>1801</v>
      </c>
    </row>
    <row r="8" spans="1:8" ht="13.5" customHeight="1" x14ac:dyDescent="0.3">
      <c r="A8" s="124" t="s">
        <v>1802</v>
      </c>
      <c r="B8" s="125">
        <v>1664.13</v>
      </c>
      <c r="C8" s="125">
        <v>832.07</v>
      </c>
      <c r="D8" s="126"/>
      <c r="E8" s="126"/>
      <c r="F8" s="127" t="s">
        <v>1803</v>
      </c>
      <c r="G8" s="127" t="s">
        <v>1804</v>
      </c>
      <c r="H8" s="128" t="s">
        <v>1805</v>
      </c>
    </row>
    <row r="9" spans="1:8" ht="13.5" customHeight="1" x14ac:dyDescent="0.3">
      <c r="A9" s="124" t="s">
        <v>1806</v>
      </c>
      <c r="B9" s="125"/>
      <c r="C9" s="125"/>
      <c r="D9" s="126"/>
      <c r="E9" s="126"/>
      <c r="F9" s="127"/>
      <c r="G9" s="127"/>
      <c r="H9" s="128"/>
    </row>
    <row r="10" spans="1:8" ht="13.5" customHeight="1" x14ac:dyDescent="0.3">
      <c r="A10" s="129" t="s">
        <v>16</v>
      </c>
      <c r="B10" s="130">
        <f>SUM('falta repassar 2023'!B7:B9)</f>
        <v>3850.03</v>
      </c>
      <c r="C10" s="130">
        <f>SUM('falta repassar 2023'!C7:C9)</f>
        <v>1925.02</v>
      </c>
      <c r="D10" s="131"/>
      <c r="E10" s="132" t="s">
        <v>1807</v>
      </c>
      <c r="F10" s="133"/>
      <c r="G10" s="133"/>
      <c r="H10" s="134"/>
    </row>
    <row r="11" spans="1:8" ht="13.5" customHeight="1" x14ac:dyDescent="0.3">
      <c r="A11" s="135"/>
      <c r="B11" s="136"/>
      <c r="C11" s="136"/>
      <c r="D11" s="136"/>
      <c r="E11" s="136"/>
      <c r="F11" s="137"/>
      <c r="G11" s="137"/>
      <c r="H11" s="138"/>
    </row>
    <row r="12" spans="1:8" ht="13.5" customHeight="1" x14ac:dyDescent="0.25">
      <c r="A12" s="121" t="s">
        <v>4</v>
      </c>
      <c r="B12" s="122" t="s">
        <v>5</v>
      </c>
      <c r="C12" s="123" t="s">
        <v>6</v>
      </c>
      <c r="D12" s="123" t="s">
        <v>7</v>
      </c>
      <c r="E12" s="123" t="s">
        <v>8</v>
      </c>
      <c r="F12" s="123" t="s">
        <v>9</v>
      </c>
      <c r="G12" s="123" t="s">
        <v>10</v>
      </c>
      <c r="H12" s="121" t="s">
        <v>11</v>
      </c>
    </row>
    <row r="13" spans="1:8" ht="13.5" customHeight="1" x14ac:dyDescent="0.3">
      <c r="A13" s="139" t="s">
        <v>621</v>
      </c>
      <c r="B13" s="140">
        <v>912.82</v>
      </c>
      <c r="C13" s="140">
        <v>456.41</v>
      </c>
      <c r="D13" s="141"/>
      <c r="E13" s="133" t="s">
        <v>1808</v>
      </c>
      <c r="F13" s="127" t="s">
        <v>1809</v>
      </c>
      <c r="G13" s="127" t="s">
        <v>1810</v>
      </c>
      <c r="H13" s="128" t="s">
        <v>1811</v>
      </c>
    </row>
    <row r="14" spans="1:8" ht="13.5" customHeight="1" x14ac:dyDescent="0.3">
      <c r="A14" s="139" t="s">
        <v>1812</v>
      </c>
      <c r="B14" s="142">
        <v>113707.61</v>
      </c>
      <c r="C14" s="142">
        <f>'falta repassar 2023'!B14/2</f>
        <v>56853.81</v>
      </c>
      <c r="D14" s="5"/>
      <c r="E14" s="143"/>
      <c r="F14" s="144" t="s">
        <v>1813</v>
      </c>
      <c r="G14" s="145" t="s">
        <v>1814</v>
      </c>
      <c r="H14" s="146" t="s">
        <v>1815</v>
      </c>
    </row>
    <row r="15" spans="1:8" ht="13.5" customHeight="1" x14ac:dyDescent="0.3">
      <c r="A15" s="124" t="s">
        <v>623</v>
      </c>
      <c r="B15" s="147">
        <v>163761.89000000001</v>
      </c>
      <c r="C15" s="147">
        <f>'falta repassar 2023'!B15/2</f>
        <v>81880.95</v>
      </c>
      <c r="D15" s="148"/>
      <c r="E15" s="148"/>
      <c r="F15" s="149" t="s">
        <v>1816</v>
      </c>
      <c r="G15" s="150" t="s">
        <v>1817</v>
      </c>
      <c r="H15" s="151" t="s">
        <v>1818</v>
      </c>
    </row>
    <row r="16" spans="1:8" ht="13.5" customHeight="1" x14ac:dyDescent="0.3">
      <c r="A16" s="124"/>
      <c r="B16" s="147">
        <v>610.80999999999995</v>
      </c>
      <c r="C16" s="147">
        <f>'falta repassar 2023'!B16/2</f>
        <v>305.41000000000003</v>
      </c>
      <c r="D16" s="148"/>
      <c r="E16" s="148"/>
      <c r="F16" s="149" t="s">
        <v>1819</v>
      </c>
      <c r="G16" s="152" t="s">
        <v>1820</v>
      </c>
      <c r="H16" s="151" t="s">
        <v>1821</v>
      </c>
    </row>
    <row r="17" spans="1:8" ht="13.5" customHeight="1" x14ac:dyDescent="0.3">
      <c r="A17" s="124"/>
      <c r="B17" s="147">
        <v>47996.78</v>
      </c>
      <c r="C17" s="147">
        <f>'falta repassar 2023'!B17/2</f>
        <v>23998.39</v>
      </c>
      <c r="D17" s="148"/>
      <c r="E17" s="148"/>
      <c r="F17" s="149" t="s">
        <v>1822</v>
      </c>
      <c r="G17" s="152" t="s">
        <v>1823</v>
      </c>
      <c r="H17" s="151" t="s">
        <v>1824</v>
      </c>
    </row>
    <row r="18" spans="1:8" ht="13.5" customHeight="1" x14ac:dyDescent="0.3">
      <c r="A18" s="124"/>
      <c r="B18" s="147">
        <v>167271.23000000001</v>
      </c>
      <c r="C18" s="147">
        <f>'falta repassar 2023'!B18/2</f>
        <v>83635.62</v>
      </c>
      <c r="D18" s="148"/>
      <c r="E18" s="148"/>
      <c r="F18" s="149" t="s">
        <v>1825</v>
      </c>
      <c r="G18" s="152" t="s">
        <v>1826</v>
      </c>
      <c r="H18" s="151" t="s">
        <v>1827</v>
      </c>
    </row>
    <row r="19" spans="1:8" ht="13.5" customHeight="1" x14ac:dyDescent="0.3">
      <c r="A19" s="124"/>
      <c r="B19" s="37">
        <v>3157.9</v>
      </c>
      <c r="C19" s="37">
        <v>1578.95</v>
      </c>
      <c r="D19" s="21"/>
      <c r="E19" s="16"/>
      <c r="F19" s="153" t="s">
        <v>1828</v>
      </c>
      <c r="G19" s="96" t="s">
        <v>1829</v>
      </c>
      <c r="H19" s="154" t="s">
        <v>1830</v>
      </c>
    </row>
    <row r="20" spans="1:8" ht="13.5" customHeight="1" x14ac:dyDescent="0.3">
      <c r="A20" s="124"/>
      <c r="B20" s="131"/>
      <c r="C20" s="155"/>
      <c r="D20" s="156"/>
      <c r="E20" s="157"/>
      <c r="F20" s="133"/>
      <c r="G20" s="133"/>
      <c r="H20" s="134"/>
    </row>
    <row r="21" spans="1:8" ht="13.5" customHeight="1" x14ac:dyDescent="0.3">
      <c r="A21" s="129" t="s">
        <v>16</v>
      </c>
      <c r="B21" s="130">
        <f>SUM('falta repassar 2023'!B13:B14)</f>
        <v>114620.43</v>
      </c>
      <c r="C21" s="130">
        <f>SUM('falta repassar 2023'!C13:C18)</f>
        <v>247130.59</v>
      </c>
      <c r="D21" s="131"/>
      <c r="E21" s="132" t="s">
        <v>1807</v>
      </c>
      <c r="F21" s="133"/>
      <c r="G21" s="133"/>
      <c r="H21" s="134"/>
    </row>
    <row r="22" spans="1:8" ht="13.5" customHeight="1" x14ac:dyDescent="0.3">
      <c r="A22" s="135"/>
      <c r="B22" s="136"/>
      <c r="C22" s="136"/>
      <c r="D22" s="136"/>
      <c r="E22" s="136"/>
      <c r="F22" s="137"/>
      <c r="G22" s="137"/>
      <c r="H22" s="138"/>
    </row>
    <row r="23" spans="1:8" ht="13.5" customHeight="1" x14ac:dyDescent="0.25">
      <c r="A23" s="121" t="s">
        <v>4</v>
      </c>
      <c r="B23" s="122" t="s">
        <v>5</v>
      </c>
      <c r="C23" s="123" t="s">
        <v>6</v>
      </c>
      <c r="D23" s="123" t="s">
        <v>7</v>
      </c>
      <c r="E23" s="123" t="s">
        <v>8</v>
      </c>
      <c r="F23" s="123" t="s">
        <v>9</v>
      </c>
      <c r="G23" s="123" t="s">
        <v>10</v>
      </c>
      <c r="H23" s="121" t="s">
        <v>11</v>
      </c>
    </row>
    <row r="24" spans="1:8" ht="13.5" customHeight="1" x14ac:dyDescent="0.3">
      <c r="A24" s="139" t="s">
        <v>1831</v>
      </c>
      <c r="B24" s="125">
        <v>8001.95</v>
      </c>
      <c r="C24" s="125">
        <v>4000.98</v>
      </c>
      <c r="D24" s="125"/>
      <c r="E24" s="158" t="s">
        <v>1832</v>
      </c>
      <c r="F24" s="127" t="s">
        <v>1833</v>
      </c>
      <c r="G24" s="127" t="s">
        <v>1834</v>
      </c>
      <c r="H24" s="159" t="s">
        <v>1835</v>
      </c>
    </row>
    <row r="25" spans="1:8" ht="13.5" customHeight="1" x14ac:dyDescent="0.3">
      <c r="A25" s="139" t="s">
        <v>1836</v>
      </c>
      <c r="B25" s="125">
        <v>11587.52</v>
      </c>
      <c r="C25" s="125">
        <v>5793.76</v>
      </c>
      <c r="D25" s="125"/>
      <c r="E25" s="158"/>
      <c r="F25" s="127" t="s">
        <v>1837</v>
      </c>
      <c r="G25" s="127" t="s">
        <v>1838</v>
      </c>
      <c r="H25" s="159" t="s">
        <v>1839</v>
      </c>
    </row>
    <row r="26" spans="1:8" ht="13.5" customHeight="1" x14ac:dyDescent="0.3">
      <c r="A26" s="139" t="s">
        <v>1840</v>
      </c>
      <c r="B26" s="125">
        <v>16003.9</v>
      </c>
      <c r="C26" s="125">
        <v>8001.95</v>
      </c>
      <c r="D26" s="125"/>
      <c r="E26" s="158"/>
      <c r="F26" s="127" t="s">
        <v>1841</v>
      </c>
      <c r="G26" s="127" t="s">
        <v>1842</v>
      </c>
      <c r="H26" s="159" t="s">
        <v>1843</v>
      </c>
    </row>
    <row r="27" spans="1:8" ht="13.5" customHeight="1" x14ac:dyDescent="0.3">
      <c r="A27" s="139"/>
      <c r="B27" s="125">
        <v>4388.4399999999996</v>
      </c>
      <c r="C27" s="125">
        <v>2194.2199999999998</v>
      </c>
      <c r="D27" s="125"/>
      <c r="E27" s="158"/>
      <c r="F27" s="127" t="s">
        <v>1844</v>
      </c>
      <c r="G27" s="127" t="s">
        <v>1845</v>
      </c>
      <c r="H27" s="159" t="s">
        <v>1846</v>
      </c>
    </row>
    <row r="28" spans="1:8" ht="13.5" customHeight="1" x14ac:dyDescent="0.3">
      <c r="A28" s="139"/>
      <c r="B28" s="125">
        <v>16950.68</v>
      </c>
      <c r="C28" s="125">
        <f>'falta repassar 2023'!B28/2</f>
        <v>8475.34</v>
      </c>
      <c r="D28" s="125"/>
      <c r="E28" s="158"/>
      <c r="F28" s="127" t="s">
        <v>1847</v>
      </c>
      <c r="G28" s="127" t="s">
        <v>1848</v>
      </c>
      <c r="H28" s="159" t="s">
        <v>1849</v>
      </c>
    </row>
    <row r="29" spans="1:8" ht="13.5" customHeight="1" x14ac:dyDescent="0.3">
      <c r="A29" s="139"/>
      <c r="B29" s="125">
        <v>7621.25</v>
      </c>
      <c r="C29" s="125">
        <f>'falta repassar 2023'!B29/2</f>
        <v>3810.63</v>
      </c>
      <c r="D29" s="125"/>
      <c r="E29" s="158"/>
      <c r="F29" s="127" t="s">
        <v>1850</v>
      </c>
      <c r="G29" s="127" t="s">
        <v>1851</v>
      </c>
      <c r="H29" s="159" t="s">
        <v>1852</v>
      </c>
    </row>
    <row r="30" spans="1:8" ht="13.5" customHeight="1" x14ac:dyDescent="0.3">
      <c r="A30" s="139"/>
      <c r="B30" s="125">
        <v>7790.21</v>
      </c>
      <c r="C30" s="125">
        <f>'falta repassar 2023'!B30/2</f>
        <v>3895.11</v>
      </c>
      <c r="D30" s="125"/>
      <c r="E30" s="160"/>
      <c r="F30" s="127" t="s">
        <v>1853</v>
      </c>
      <c r="G30" s="127" t="s">
        <v>1854</v>
      </c>
      <c r="H30" s="159" t="s">
        <v>1852</v>
      </c>
    </row>
    <row r="31" spans="1:8" ht="13.5" customHeight="1" x14ac:dyDescent="0.3">
      <c r="A31" s="139"/>
      <c r="B31" s="147">
        <v>4401.49</v>
      </c>
      <c r="C31" s="147">
        <f>'falta repassar 2023'!B31/2</f>
        <v>2200.75</v>
      </c>
      <c r="D31" s="148"/>
      <c r="E31" s="148"/>
      <c r="F31" s="149" t="s">
        <v>1855</v>
      </c>
      <c r="G31" s="152" t="s">
        <v>1856</v>
      </c>
      <c r="H31" s="151" t="s">
        <v>1857</v>
      </c>
    </row>
    <row r="32" spans="1:8" ht="13.5" customHeight="1" x14ac:dyDescent="0.3">
      <c r="A32" s="139"/>
      <c r="B32" s="161">
        <v>45120.44</v>
      </c>
      <c r="C32" s="162">
        <f>'falta repassar 2023'!B32/2</f>
        <v>22560.22</v>
      </c>
      <c r="D32" s="163"/>
      <c r="E32" s="163"/>
      <c r="F32" s="164" t="s">
        <v>1858</v>
      </c>
      <c r="G32" s="96" t="s">
        <v>1859</v>
      </c>
      <c r="H32" s="97" t="s">
        <v>1860</v>
      </c>
    </row>
    <row r="33" spans="1:8" ht="13.5" customHeight="1" x14ac:dyDescent="0.3">
      <c r="A33" s="139"/>
      <c r="B33" s="139"/>
      <c r="C33" s="139"/>
      <c r="D33" s="139"/>
      <c r="E33" s="132"/>
      <c r="F33" s="139"/>
      <c r="G33" s="139"/>
      <c r="H33" s="139"/>
    </row>
    <row r="34" spans="1:8" ht="13.5" customHeight="1" x14ac:dyDescent="0.3">
      <c r="A34" s="165" t="s">
        <v>16</v>
      </c>
      <c r="B34" s="166">
        <f>SUM('falta repassar 2023'!B24:B29)</f>
        <v>64553.74</v>
      </c>
      <c r="C34" s="166">
        <f>SUM('falta repassar 2023'!C24:C32)</f>
        <v>60932.959999999999</v>
      </c>
      <c r="D34" s="132"/>
      <c r="E34" s="132"/>
      <c r="F34" s="132"/>
      <c r="G34" s="132"/>
      <c r="H34" s="139"/>
    </row>
    <row r="35" spans="1:8" ht="13.5" customHeight="1" x14ac:dyDescent="0.3">
      <c r="A35" s="167"/>
      <c r="B35" s="168"/>
      <c r="C35" s="169"/>
      <c r="D35" s="169"/>
      <c r="E35" s="169"/>
      <c r="F35" s="170"/>
      <c r="G35" s="170"/>
      <c r="H35" s="167"/>
    </row>
    <row r="36" spans="1:8" ht="13.5" customHeight="1" x14ac:dyDescent="0.25">
      <c r="A36" s="121" t="s">
        <v>4</v>
      </c>
      <c r="B36" s="122" t="s">
        <v>5</v>
      </c>
      <c r="C36" s="123" t="s">
        <v>6</v>
      </c>
      <c r="D36" s="123" t="s">
        <v>7</v>
      </c>
      <c r="E36" s="123" t="s">
        <v>8</v>
      </c>
      <c r="F36" s="123" t="s">
        <v>9</v>
      </c>
      <c r="G36" s="123" t="s">
        <v>10</v>
      </c>
      <c r="H36" s="121" t="s">
        <v>11</v>
      </c>
    </row>
    <row r="37" spans="1:8" ht="13.5" customHeight="1" x14ac:dyDescent="0.3">
      <c r="A37" s="171" t="s">
        <v>1164</v>
      </c>
      <c r="B37" s="172">
        <v>1257.6600000000001</v>
      </c>
      <c r="C37" s="172">
        <f>'falta repassar 2023'!B37/2</f>
        <v>628.83000000000004</v>
      </c>
      <c r="D37" s="173"/>
      <c r="E37" s="174"/>
      <c r="F37" s="175" t="s">
        <v>1861</v>
      </c>
      <c r="G37" s="176" t="s">
        <v>1862</v>
      </c>
      <c r="H37" s="177" t="s">
        <v>1863</v>
      </c>
    </row>
    <row r="38" spans="1:8" ht="13.5" customHeight="1" x14ac:dyDescent="0.3">
      <c r="A38" s="178" t="s">
        <v>1165</v>
      </c>
      <c r="B38" s="147">
        <v>6310.29</v>
      </c>
      <c r="C38" s="147">
        <f>'falta repassar 2023'!B38/2</f>
        <v>3155.15</v>
      </c>
      <c r="D38" s="148"/>
      <c r="E38" s="148"/>
      <c r="F38" s="149" t="s">
        <v>1864</v>
      </c>
      <c r="G38" s="152" t="s">
        <v>1865</v>
      </c>
      <c r="H38" s="151" t="s">
        <v>1866</v>
      </c>
    </row>
    <row r="39" spans="1:8" ht="13.5" customHeight="1" x14ac:dyDescent="0.3">
      <c r="A39" s="171" t="s">
        <v>1166</v>
      </c>
      <c r="B39" s="179"/>
      <c r="C39" s="180"/>
      <c r="D39" s="181"/>
      <c r="E39" s="174"/>
      <c r="F39" s="174"/>
      <c r="G39" s="174"/>
      <c r="H39" s="171"/>
    </row>
    <row r="40" spans="1:8" ht="13.5" customHeight="1" x14ac:dyDescent="0.3">
      <c r="A40" s="182" t="s">
        <v>16</v>
      </c>
      <c r="B40" s="183">
        <f>SUM('falta repassar 2023'!B37:B38)</f>
        <v>7567.95</v>
      </c>
      <c r="C40" s="183">
        <f>SUM('falta repassar 2023'!C37:C38)</f>
        <v>3783.98</v>
      </c>
      <c r="D40" s="179"/>
      <c r="E40" s="174" t="s">
        <v>1807</v>
      </c>
      <c r="F40" s="174"/>
      <c r="G40" s="174"/>
      <c r="H40" s="184"/>
    </row>
    <row r="41" spans="1:8" ht="13.5" customHeight="1" x14ac:dyDescent="0.3">
      <c r="A41" s="185"/>
      <c r="B41" s="186"/>
      <c r="C41" s="187"/>
      <c r="D41" s="187"/>
      <c r="E41" s="187"/>
      <c r="F41" s="188"/>
      <c r="G41" s="188"/>
      <c r="H41" s="185"/>
    </row>
    <row r="42" spans="1:8" ht="13.5" customHeight="1" x14ac:dyDescent="0.25">
      <c r="A42" s="10" t="s">
        <v>4</v>
      </c>
      <c r="B42" s="11" t="s">
        <v>5</v>
      </c>
      <c r="C42" s="12" t="s">
        <v>6</v>
      </c>
      <c r="D42" s="12" t="s">
        <v>7</v>
      </c>
      <c r="E42" s="12" t="s">
        <v>8</v>
      </c>
      <c r="F42" s="12" t="s">
        <v>9</v>
      </c>
      <c r="G42" s="12" t="s">
        <v>10</v>
      </c>
      <c r="H42" s="10" t="s">
        <v>11</v>
      </c>
    </row>
    <row r="43" spans="1:8" ht="13.5" customHeight="1" x14ac:dyDescent="0.3">
      <c r="A43" s="13" t="s">
        <v>672</v>
      </c>
      <c r="B43" s="142">
        <v>90274.09</v>
      </c>
      <c r="C43" s="142">
        <f>'falta repassar 2023'!B43/2</f>
        <v>45137.05</v>
      </c>
      <c r="D43" s="118"/>
      <c r="E43" s="189"/>
      <c r="F43" s="144" t="s">
        <v>1867</v>
      </c>
      <c r="G43" s="145" t="s">
        <v>1868</v>
      </c>
      <c r="H43" s="146" t="s">
        <v>421</v>
      </c>
    </row>
    <row r="44" spans="1:8" ht="13.5" customHeight="1" x14ac:dyDescent="0.3">
      <c r="A44" s="190" t="s">
        <v>673</v>
      </c>
      <c r="B44" s="9"/>
      <c r="C44" s="9"/>
      <c r="D44" s="118"/>
      <c r="E44" s="191"/>
      <c r="F44" s="119"/>
      <c r="G44" s="119"/>
      <c r="H44" s="120"/>
    </row>
    <row r="45" spans="1:8" ht="13.5" customHeight="1" x14ac:dyDescent="0.3">
      <c r="A45" s="13" t="s">
        <v>674</v>
      </c>
      <c r="B45" s="9"/>
      <c r="C45" s="9"/>
      <c r="D45" s="118"/>
      <c r="E45" s="6"/>
      <c r="F45" s="119"/>
      <c r="G45" s="119"/>
      <c r="H45" s="120"/>
    </row>
    <row r="46" spans="1:8" ht="13.5" customHeight="1" x14ac:dyDescent="0.3">
      <c r="A46" s="29" t="s">
        <v>16</v>
      </c>
      <c r="B46" s="83">
        <f>SUM('falta repassar 2023'!B43:B45)</f>
        <v>90274.09</v>
      </c>
      <c r="C46" s="83">
        <f>SUM('falta repassar 2023'!C43:C45)</f>
        <v>45137.05</v>
      </c>
      <c r="D46" s="67"/>
      <c r="E46" s="67"/>
      <c r="F46" s="60"/>
      <c r="G46" s="60"/>
      <c r="H46" s="84"/>
    </row>
    <row r="47" spans="1:8" ht="13.5" customHeight="1" x14ac:dyDescent="0.3">
      <c r="A47" s="29"/>
      <c r="B47" s="83"/>
      <c r="C47" s="83"/>
      <c r="D47" s="67"/>
      <c r="E47" s="67"/>
      <c r="F47" s="60"/>
      <c r="G47" s="60"/>
      <c r="H47" s="84"/>
    </row>
    <row r="48" spans="1:8" ht="13.5" customHeight="1" x14ac:dyDescent="0.25">
      <c r="A48" s="10" t="s">
        <v>4</v>
      </c>
      <c r="B48" s="11" t="s">
        <v>5</v>
      </c>
      <c r="C48" s="12" t="s">
        <v>6</v>
      </c>
      <c r="D48" s="12" t="s">
        <v>7</v>
      </c>
      <c r="E48" s="12" t="s">
        <v>8</v>
      </c>
      <c r="F48" s="12" t="s">
        <v>9</v>
      </c>
      <c r="G48" s="12" t="s">
        <v>10</v>
      </c>
      <c r="H48" s="10" t="s">
        <v>11</v>
      </c>
    </row>
    <row r="49" spans="1:8" ht="13.5" customHeight="1" x14ac:dyDescent="0.3">
      <c r="A49" s="13" t="s">
        <v>544</v>
      </c>
      <c r="B49" s="142">
        <v>789.73</v>
      </c>
      <c r="C49" s="142">
        <f>'falta repassar 2023'!B49/2</f>
        <v>394.87</v>
      </c>
      <c r="D49" s="5"/>
      <c r="E49" s="192"/>
      <c r="F49" s="144" t="s">
        <v>1869</v>
      </c>
      <c r="G49" s="145" t="s">
        <v>1870</v>
      </c>
      <c r="H49" s="146" t="s">
        <v>1871</v>
      </c>
    </row>
    <row r="50" spans="1:8" ht="13.5" customHeight="1" x14ac:dyDescent="0.3">
      <c r="A50" s="193" t="s">
        <v>545</v>
      </c>
      <c r="B50" s="4"/>
      <c r="C50" s="4"/>
      <c r="D50" s="5"/>
      <c r="E50" s="67"/>
      <c r="F50" s="7"/>
      <c r="G50" s="7"/>
      <c r="H50" s="8"/>
    </row>
    <row r="51" spans="1:8" ht="13.5" customHeight="1" x14ac:dyDescent="0.3">
      <c r="A51" s="66" t="s">
        <v>546</v>
      </c>
      <c r="B51" s="59"/>
      <c r="C51" s="86"/>
      <c r="D51" s="5"/>
      <c r="E51" s="67"/>
      <c r="F51" s="60"/>
      <c r="G51" s="60"/>
      <c r="H51" s="68"/>
    </row>
    <row r="52" spans="1:8" ht="13.5" customHeight="1" x14ac:dyDescent="0.3">
      <c r="A52" s="64" t="s">
        <v>16</v>
      </c>
      <c r="B52" s="95">
        <f>SUM('falta repassar 2023'!B49:B51)</f>
        <v>789.73</v>
      </c>
      <c r="C52" s="95">
        <f>SUM('falta repassar 2023'!C49:C51)</f>
        <v>394.87</v>
      </c>
      <c r="D52" s="67"/>
      <c r="E52" s="60"/>
      <c r="F52" s="60"/>
      <c r="G52" s="60"/>
      <c r="H52" s="68"/>
    </row>
    <row r="53" spans="1:8" ht="13.5" customHeight="1" x14ac:dyDescent="0.3">
      <c r="A53" s="29"/>
      <c r="B53" s="83"/>
      <c r="C53" s="83"/>
      <c r="D53" s="67"/>
      <c r="E53" s="67"/>
      <c r="F53" s="60"/>
      <c r="G53" s="60"/>
      <c r="H53" s="84"/>
    </row>
    <row r="54" spans="1:8" ht="13.5" customHeight="1" x14ac:dyDescent="0.25">
      <c r="A54" s="10" t="s">
        <v>4</v>
      </c>
      <c r="B54" s="11" t="s">
        <v>5</v>
      </c>
      <c r="C54" s="12" t="s">
        <v>6</v>
      </c>
      <c r="D54" s="12" t="s">
        <v>7</v>
      </c>
      <c r="E54" s="12" t="s">
        <v>8</v>
      </c>
      <c r="F54" s="12" t="s">
        <v>9</v>
      </c>
      <c r="G54" s="12" t="s">
        <v>10</v>
      </c>
      <c r="H54" s="10" t="s">
        <v>11</v>
      </c>
    </row>
    <row r="55" spans="1:8" ht="13.5" customHeight="1" x14ac:dyDescent="0.3">
      <c r="A55" s="13" t="s">
        <v>388</v>
      </c>
      <c r="B55" s="142">
        <v>13777.32</v>
      </c>
      <c r="C55" s="142">
        <f>'falta repassar 2023'!B55/2</f>
        <v>6888.66</v>
      </c>
      <c r="D55" s="118"/>
      <c r="E55" s="143" t="s">
        <v>1872</v>
      </c>
      <c r="F55" s="144" t="s">
        <v>1873</v>
      </c>
      <c r="G55" s="145" t="s">
        <v>1874</v>
      </c>
      <c r="H55" s="146" t="s">
        <v>1875</v>
      </c>
    </row>
    <row r="56" spans="1:8" ht="13.5" customHeight="1" x14ac:dyDescent="0.3">
      <c r="A56" s="13" t="s">
        <v>389</v>
      </c>
      <c r="B56" s="9"/>
      <c r="C56" s="9"/>
      <c r="D56" s="118"/>
      <c r="E56" s="6"/>
      <c r="F56" s="119"/>
      <c r="G56" s="119"/>
      <c r="H56" s="120"/>
    </row>
    <row r="57" spans="1:8" ht="13.5" customHeight="1" x14ac:dyDescent="0.3">
      <c r="A57" s="194" t="s">
        <v>390</v>
      </c>
      <c r="B57" s="9"/>
      <c r="C57" s="9"/>
      <c r="D57" s="118"/>
      <c r="E57" s="6"/>
      <c r="F57" s="119"/>
      <c r="G57" s="119"/>
      <c r="H57" s="120"/>
    </row>
    <row r="58" spans="1:8" ht="13.5" customHeight="1" x14ac:dyDescent="0.3">
      <c r="A58" s="64" t="s">
        <v>16</v>
      </c>
      <c r="B58" s="83">
        <f>SUM('falta repassar 2023'!B55:B57)</f>
        <v>13777.32</v>
      </c>
      <c r="C58" s="83">
        <f>SUM('falta repassar 2023'!C55:C57)</f>
        <v>6888.66</v>
      </c>
      <c r="D58" s="67"/>
      <c r="E58" s="6"/>
      <c r="F58" s="119"/>
      <c r="G58" s="119"/>
      <c r="H58" s="120"/>
    </row>
    <row r="59" spans="1:8" ht="13.5" customHeight="1" x14ac:dyDescent="0.3">
      <c r="A59" s="29"/>
      <c r="B59" s="83"/>
      <c r="C59" s="83"/>
      <c r="D59" s="67"/>
      <c r="E59" s="67"/>
      <c r="F59" s="60"/>
      <c r="G59" s="60"/>
      <c r="H59" s="84"/>
    </row>
    <row r="60" spans="1:8" ht="13.5" customHeight="1" x14ac:dyDescent="0.25">
      <c r="A60" s="10" t="s">
        <v>4</v>
      </c>
      <c r="B60" s="11" t="s">
        <v>5</v>
      </c>
      <c r="C60" s="12" t="s">
        <v>6</v>
      </c>
      <c r="D60" s="12" t="s">
        <v>7</v>
      </c>
      <c r="E60" s="12" t="s">
        <v>8</v>
      </c>
      <c r="F60" s="12" t="s">
        <v>9</v>
      </c>
      <c r="G60" s="12" t="s">
        <v>10</v>
      </c>
      <c r="H60" s="10" t="s">
        <v>11</v>
      </c>
    </row>
    <row r="61" spans="1:8" ht="13.5" customHeight="1" x14ac:dyDescent="0.3">
      <c r="A61" s="13" t="s">
        <v>1509</v>
      </c>
      <c r="B61" s="195">
        <v>491022.18</v>
      </c>
      <c r="C61" s="195">
        <f>'falta repassar 2023'!B61/2</f>
        <v>245511.09</v>
      </c>
      <c r="D61" s="196"/>
      <c r="E61" s="197" t="s">
        <v>1510</v>
      </c>
      <c r="F61" s="198" t="s">
        <v>1876</v>
      </c>
      <c r="G61" s="199" t="s">
        <v>1877</v>
      </c>
      <c r="H61" s="200" t="s">
        <v>1582</v>
      </c>
    </row>
    <row r="62" spans="1:8" ht="13.5" customHeight="1" x14ac:dyDescent="0.3">
      <c r="A62" s="13" t="s">
        <v>1514</v>
      </c>
      <c r="B62" s="195">
        <v>1259362</v>
      </c>
      <c r="C62" s="195">
        <f>'falta repassar 2023'!B62/2</f>
        <v>629681</v>
      </c>
      <c r="D62" s="196"/>
      <c r="E62" s="197" t="s">
        <v>1510</v>
      </c>
      <c r="F62" s="198" t="s">
        <v>1878</v>
      </c>
      <c r="G62" s="199" t="s">
        <v>1879</v>
      </c>
      <c r="H62" s="200" t="s">
        <v>1880</v>
      </c>
    </row>
    <row r="63" spans="1:8" ht="13.5" customHeight="1" x14ac:dyDescent="0.3">
      <c r="A63" s="13" t="s">
        <v>1518</v>
      </c>
      <c r="B63" s="195">
        <v>770249.78</v>
      </c>
      <c r="C63" s="195">
        <f>'falta repassar 2023'!B63/2</f>
        <v>385124.89</v>
      </c>
      <c r="D63" s="196"/>
      <c r="E63" s="197" t="s">
        <v>1510</v>
      </c>
      <c r="F63" s="198" t="s">
        <v>1881</v>
      </c>
      <c r="G63" s="199" t="s">
        <v>1882</v>
      </c>
      <c r="H63" s="200" t="s">
        <v>1883</v>
      </c>
    </row>
    <row r="64" spans="1:8" ht="13.5" customHeight="1" x14ac:dyDescent="0.3">
      <c r="A64" s="13" t="s">
        <v>1522</v>
      </c>
      <c r="B64" s="195">
        <v>622573.5</v>
      </c>
      <c r="C64" s="195">
        <f>'falta repassar 2023'!B64/2</f>
        <v>311286.75</v>
      </c>
      <c r="D64" s="196"/>
      <c r="E64" s="197" t="s">
        <v>1510</v>
      </c>
      <c r="F64" s="198" t="s">
        <v>1884</v>
      </c>
      <c r="G64" s="199" t="s">
        <v>1885</v>
      </c>
      <c r="H64" s="200" t="s">
        <v>1886</v>
      </c>
    </row>
    <row r="65" spans="1:8" ht="13.5" customHeight="1" x14ac:dyDescent="0.3">
      <c r="A65" s="13"/>
      <c r="B65" s="162">
        <v>648777.69999999995</v>
      </c>
      <c r="C65" s="162">
        <f>'falta repassar 2023'!B65/2</f>
        <v>324388.84999999998</v>
      </c>
      <c r="D65" s="163"/>
      <c r="E65" s="197" t="s">
        <v>1510</v>
      </c>
      <c r="F65" s="164" t="s">
        <v>1887</v>
      </c>
      <c r="G65" s="96" t="s">
        <v>1888</v>
      </c>
      <c r="H65" s="154" t="s">
        <v>1889</v>
      </c>
    </row>
    <row r="66" spans="1:8" ht="13.5" customHeight="1" x14ac:dyDescent="0.3">
      <c r="A66" s="13"/>
      <c r="B66" s="83"/>
      <c r="C66" s="83">
        <f>SUM(C61:C65)</f>
        <v>1895992.58</v>
      </c>
      <c r="D66" s="67"/>
      <c r="E66" s="67"/>
      <c r="F66" s="60"/>
      <c r="G66" s="60"/>
      <c r="H66" s="84"/>
    </row>
    <row r="67" spans="1:8" ht="13.5" customHeight="1" x14ac:dyDescent="0.3">
      <c r="A67" s="13"/>
      <c r="B67" s="83"/>
      <c r="C67" s="83"/>
      <c r="D67" s="67"/>
      <c r="E67" s="67"/>
      <c r="F67" s="60"/>
      <c r="G67" s="60"/>
      <c r="H67" s="84"/>
    </row>
    <row r="68" spans="1:8" ht="13.5" customHeight="1" x14ac:dyDescent="0.25">
      <c r="A68" s="10" t="s">
        <v>4</v>
      </c>
      <c r="B68" s="11" t="s">
        <v>5</v>
      </c>
      <c r="C68" s="12" t="s">
        <v>6</v>
      </c>
      <c r="D68" s="12" t="s">
        <v>7</v>
      </c>
      <c r="E68" s="12" t="s">
        <v>8</v>
      </c>
      <c r="F68" s="12" t="s">
        <v>9</v>
      </c>
      <c r="G68" s="12" t="s">
        <v>10</v>
      </c>
      <c r="H68" s="10" t="s">
        <v>11</v>
      </c>
    </row>
    <row r="69" spans="1:8" ht="13.5" customHeight="1" x14ac:dyDescent="0.3">
      <c r="A69" s="13" t="s">
        <v>1890</v>
      </c>
      <c r="B69" s="201">
        <v>27418.11</v>
      </c>
      <c r="C69" s="87">
        <f>'falta repassar 2023'!B69/2</f>
        <v>13709.06</v>
      </c>
      <c r="D69" s="88"/>
      <c r="E69" s="89"/>
      <c r="F69" s="90" t="s">
        <v>1891</v>
      </c>
      <c r="G69" s="202" t="s">
        <v>1892</v>
      </c>
      <c r="H69" s="203" t="s">
        <v>1893</v>
      </c>
    </row>
    <row r="70" spans="1:8" ht="13.5" customHeight="1" x14ac:dyDescent="0.3">
      <c r="A70" s="13"/>
      <c r="B70" s="201">
        <v>1511.46</v>
      </c>
      <c r="C70" s="87">
        <f>'falta repassar 2023'!B70/2</f>
        <v>755.73</v>
      </c>
      <c r="D70" s="88"/>
      <c r="E70" s="89"/>
      <c r="F70" s="90" t="s">
        <v>1894</v>
      </c>
      <c r="G70" s="202" t="s">
        <v>1895</v>
      </c>
      <c r="H70" s="203" t="s">
        <v>1896</v>
      </c>
    </row>
    <row r="71" spans="1:8" ht="13.5" customHeight="1" x14ac:dyDescent="0.3">
      <c r="A71" s="13"/>
      <c r="B71" s="19"/>
      <c r="C71" s="19"/>
      <c r="D71" s="21"/>
      <c r="E71" s="22"/>
      <c r="F71" s="23"/>
      <c r="G71" s="23"/>
      <c r="H71" s="45"/>
    </row>
    <row r="72" spans="1:8" ht="13.5" customHeight="1" x14ac:dyDescent="0.3">
      <c r="A72" s="29" t="s">
        <v>16</v>
      </c>
      <c r="B72" s="57">
        <f>SUM('falta repassar 2023'!B69:B71)</f>
        <v>28929.57</v>
      </c>
      <c r="C72" s="204">
        <f>SUM('falta repassar 2023'!C69:C71)</f>
        <v>14464.79</v>
      </c>
      <c r="D72" s="21"/>
      <c r="E72" s="22"/>
      <c r="F72" s="23"/>
      <c r="G72" s="23"/>
      <c r="H72" s="45"/>
    </row>
    <row r="73" spans="1:8" ht="13.5" customHeight="1" x14ac:dyDescent="0.3">
      <c r="A73" s="29"/>
      <c r="B73" s="83"/>
      <c r="C73" s="83"/>
      <c r="D73" s="67"/>
      <c r="E73" s="67"/>
      <c r="F73" s="60"/>
      <c r="G73" s="60"/>
      <c r="H73" s="84"/>
    </row>
    <row r="74" spans="1:8" ht="13.5" customHeight="1" x14ac:dyDescent="0.25">
      <c r="A74" s="10" t="s">
        <v>4</v>
      </c>
      <c r="B74" s="11" t="s">
        <v>5</v>
      </c>
      <c r="C74" s="12" t="s">
        <v>6</v>
      </c>
      <c r="D74" s="12" t="s">
        <v>7</v>
      </c>
      <c r="E74" s="12" t="s">
        <v>8</v>
      </c>
      <c r="F74" s="12" t="s">
        <v>9</v>
      </c>
      <c r="G74" s="12" t="s">
        <v>10</v>
      </c>
      <c r="H74" s="10" t="s">
        <v>11</v>
      </c>
    </row>
    <row r="75" spans="1:8" ht="15.6" x14ac:dyDescent="0.3">
      <c r="A75" s="13" t="s">
        <v>1897</v>
      </c>
      <c r="B75" s="161">
        <v>2631.58</v>
      </c>
      <c r="C75" s="162">
        <f>'falta repassar 2023'!B75/2</f>
        <v>1315.79</v>
      </c>
      <c r="D75" s="163"/>
      <c r="E75" s="163"/>
      <c r="F75" s="164" t="s">
        <v>1898</v>
      </c>
      <c r="G75" s="96" t="s">
        <v>1899</v>
      </c>
      <c r="H75" s="97" t="s">
        <v>25</v>
      </c>
    </row>
    <row r="76" spans="1:8" ht="15.6" x14ac:dyDescent="0.3">
      <c r="A76" s="13"/>
      <c r="B76" s="19"/>
      <c r="C76" s="19"/>
      <c r="D76" s="21"/>
      <c r="E76" s="22"/>
      <c r="F76" s="23"/>
      <c r="G76" s="23"/>
      <c r="H76" s="45"/>
    </row>
    <row r="77" spans="1:8" ht="15.6" x14ac:dyDescent="0.3">
      <c r="A77" s="29" t="s">
        <v>16</v>
      </c>
      <c r="B77" s="57">
        <f>SUM('falta repassar 2023'!B75:B76)</f>
        <v>2631.58</v>
      </c>
      <c r="C77" s="204">
        <f>SUM('falta repassar 2023'!C75:C76)</f>
        <v>1315.79</v>
      </c>
      <c r="D77" s="21"/>
      <c r="E77" s="22"/>
      <c r="F77" s="23"/>
      <c r="G77" s="23"/>
      <c r="H77" s="45"/>
    </row>
    <row r="79" spans="1:8" ht="15.6" x14ac:dyDescent="0.25">
      <c r="A79" s="10" t="s">
        <v>4</v>
      </c>
      <c r="B79" s="11" t="s">
        <v>5</v>
      </c>
      <c r="C79" s="12" t="s">
        <v>6</v>
      </c>
      <c r="D79" s="12" t="s">
        <v>7</v>
      </c>
      <c r="E79" s="12" t="s">
        <v>8</v>
      </c>
      <c r="F79" s="12" t="s">
        <v>9</v>
      </c>
      <c r="G79" s="12" t="s">
        <v>10</v>
      </c>
      <c r="H79" s="10" t="s">
        <v>11</v>
      </c>
    </row>
    <row r="80" spans="1:8" ht="15.6" x14ac:dyDescent="0.3">
      <c r="A80" s="13" t="s">
        <v>1900</v>
      </c>
      <c r="B80" s="162">
        <v>42097.45</v>
      </c>
      <c r="C80" s="162">
        <f>'falta repassar 2023'!B80/2</f>
        <v>21048.73</v>
      </c>
      <c r="D80" s="163"/>
      <c r="E80" s="163"/>
      <c r="F80" s="164" t="s">
        <v>1901</v>
      </c>
      <c r="G80" s="96" t="s">
        <v>1902</v>
      </c>
      <c r="H80" s="154" t="s">
        <v>1903</v>
      </c>
    </row>
    <row r="81" spans="1:8" ht="15.6" x14ac:dyDescent="0.3">
      <c r="A81" s="13"/>
      <c r="B81" s="162">
        <v>5322.95</v>
      </c>
      <c r="C81" s="162">
        <f>'falta repassar 2023'!B81/2</f>
        <v>2661.48</v>
      </c>
      <c r="D81" s="21"/>
      <c r="E81" s="22"/>
      <c r="F81" s="153" t="s">
        <v>1904</v>
      </c>
      <c r="G81" s="96" t="s">
        <v>1905</v>
      </c>
      <c r="H81" s="154" t="s">
        <v>427</v>
      </c>
    </row>
    <row r="82" spans="1:8" ht="15.6" x14ac:dyDescent="0.3">
      <c r="A82" s="13"/>
      <c r="B82" s="161">
        <v>3335.88</v>
      </c>
      <c r="C82" s="162">
        <f>'falta repassar 2023'!B82/2</f>
        <v>1667.94</v>
      </c>
      <c r="D82" s="21"/>
      <c r="E82" s="22"/>
      <c r="F82" s="153" t="s">
        <v>1906</v>
      </c>
      <c r="G82" s="96" t="s">
        <v>1907</v>
      </c>
      <c r="H82" s="97" t="s">
        <v>1866</v>
      </c>
    </row>
    <row r="83" spans="1:8" ht="15.6" x14ac:dyDescent="0.3">
      <c r="A83" s="13"/>
      <c r="B83" s="19"/>
      <c r="C83" s="19"/>
      <c r="D83" s="21"/>
      <c r="E83" s="22"/>
      <c r="F83" s="23"/>
      <c r="G83" s="23"/>
      <c r="H83" s="45"/>
    </row>
    <row r="84" spans="1:8" ht="15.6" x14ac:dyDescent="0.3">
      <c r="A84" s="29" t="s">
        <v>16</v>
      </c>
      <c r="B84" s="57">
        <f>SUM('falta repassar 2023'!B80:B81)</f>
        <v>47420.4</v>
      </c>
      <c r="C84" s="204">
        <f>SUM('falta repassar 2023'!C80:C81)</f>
        <v>23710.21</v>
      </c>
      <c r="D84" s="21"/>
      <c r="E84" s="22"/>
      <c r="F84" s="23"/>
      <c r="G84" s="23"/>
      <c r="H84" s="45"/>
    </row>
    <row r="86" spans="1:8" ht="15.6" x14ac:dyDescent="0.25">
      <c r="A86" s="10" t="s">
        <v>4</v>
      </c>
      <c r="B86" s="11" t="s">
        <v>5</v>
      </c>
      <c r="C86" s="12" t="s">
        <v>6</v>
      </c>
      <c r="D86" s="12" t="s">
        <v>7</v>
      </c>
      <c r="E86" s="12" t="s">
        <v>8</v>
      </c>
      <c r="F86" s="12" t="s">
        <v>9</v>
      </c>
      <c r="G86" s="12" t="s">
        <v>10</v>
      </c>
      <c r="H86" s="10" t="s">
        <v>11</v>
      </c>
    </row>
    <row r="87" spans="1:8" ht="15.6" x14ac:dyDescent="0.3">
      <c r="A87" s="13" t="s">
        <v>1908</v>
      </c>
      <c r="B87" s="162">
        <v>798.08</v>
      </c>
      <c r="C87" s="162">
        <f>'falta repassar 2023'!B87/2</f>
        <v>399.04</v>
      </c>
      <c r="D87" s="163"/>
      <c r="E87" s="163"/>
      <c r="F87" s="205" t="s">
        <v>1909</v>
      </c>
      <c r="G87" s="206" t="s">
        <v>1910</v>
      </c>
      <c r="H87" s="207" t="s">
        <v>1911</v>
      </c>
    </row>
    <row r="88" spans="1:8" ht="15.6" x14ac:dyDescent="0.3">
      <c r="A88" s="13"/>
      <c r="B88" s="19"/>
      <c r="C88" s="19"/>
      <c r="D88" s="21"/>
      <c r="E88" s="22"/>
      <c r="F88" s="23"/>
      <c r="G88" s="23"/>
      <c r="H88" s="45"/>
    </row>
    <row r="89" spans="1:8" ht="15.6" x14ac:dyDescent="0.3">
      <c r="A89" s="29" t="s">
        <v>16</v>
      </c>
      <c r="B89" s="57">
        <f>SUM('falta repassar 2023'!B87:B88)</f>
        <v>798.08</v>
      </c>
      <c r="C89" s="204">
        <f>SUM('falta repassar 2023'!C87:C88)</f>
        <v>399.04</v>
      </c>
      <c r="D89" s="21"/>
      <c r="E89" s="22"/>
      <c r="F89" s="23"/>
      <c r="G89" s="23"/>
      <c r="H89" s="45"/>
    </row>
    <row r="90" spans="1:8" ht="15.6" x14ac:dyDescent="0.3">
      <c r="A90" s="13"/>
    </row>
    <row r="91" spans="1:8" ht="15.6" x14ac:dyDescent="0.25">
      <c r="A91" s="10" t="s">
        <v>4</v>
      </c>
      <c r="B91" s="11" t="s">
        <v>5</v>
      </c>
      <c r="C91" s="12" t="s">
        <v>6</v>
      </c>
      <c r="D91" s="12" t="s">
        <v>7</v>
      </c>
      <c r="E91" s="12" t="s">
        <v>8</v>
      </c>
      <c r="F91" s="12" t="s">
        <v>9</v>
      </c>
      <c r="G91" s="12" t="s">
        <v>10</v>
      </c>
      <c r="H91" s="10" t="s">
        <v>11</v>
      </c>
    </row>
    <row r="92" spans="1:8" ht="15.6" x14ac:dyDescent="0.3">
      <c r="A92" s="13" t="s">
        <v>1912</v>
      </c>
      <c r="B92" s="162">
        <v>1736.84</v>
      </c>
      <c r="C92" s="162">
        <f>'falta repassar 2023'!B92/2</f>
        <v>868.42</v>
      </c>
      <c r="D92" s="163"/>
      <c r="E92" s="163"/>
      <c r="F92" s="153" t="s">
        <v>1913</v>
      </c>
      <c r="G92" s="96" t="s">
        <v>1914</v>
      </c>
      <c r="H92" s="97" t="s">
        <v>1915</v>
      </c>
    </row>
    <row r="93" spans="1:8" ht="15.6" x14ac:dyDescent="0.3">
      <c r="A93" s="13"/>
      <c r="B93" s="19"/>
      <c r="C93" s="19"/>
      <c r="D93" s="21"/>
      <c r="E93" s="22"/>
      <c r="F93" s="23"/>
      <c r="G93" s="23"/>
      <c r="H93" s="45"/>
    </row>
    <row r="94" spans="1:8" ht="15.6" x14ac:dyDescent="0.3">
      <c r="A94" s="29" t="s">
        <v>16</v>
      </c>
      <c r="B94" s="57">
        <f>SUM('falta repassar 2023'!B92:B93)</f>
        <v>1736.84</v>
      </c>
      <c r="C94" s="204">
        <f>SUM('falta repassar 2023'!C92:C93)</f>
        <v>868.42</v>
      </c>
      <c r="D94" s="21"/>
      <c r="E94" s="22"/>
      <c r="F94" s="23"/>
      <c r="G94" s="23"/>
      <c r="H94" s="45"/>
    </row>
    <row r="95" spans="1:8" ht="15.6" x14ac:dyDescent="0.3">
      <c r="A95" s="13"/>
    </row>
    <row r="96" spans="1:8" ht="15.6" x14ac:dyDescent="0.25">
      <c r="A96" s="10" t="s">
        <v>4</v>
      </c>
      <c r="B96" s="11" t="s">
        <v>5</v>
      </c>
      <c r="C96" s="12" t="s">
        <v>6</v>
      </c>
      <c r="D96" s="12" t="s">
        <v>7</v>
      </c>
      <c r="E96" s="12" t="s">
        <v>8</v>
      </c>
      <c r="F96" s="12" t="s">
        <v>9</v>
      </c>
      <c r="G96" s="12" t="s">
        <v>10</v>
      </c>
      <c r="H96" s="10" t="s">
        <v>11</v>
      </c>
    </row>
    <row r="97" spans="1:8" ht="15.6" x14ac:dyDescent="0.3">
      <c r="A97" s="13" t="s">
        <v>1916</v>
      </c>
      <c r="B97" s="14">
        <v>34792.559999999998</v>
      </c>
      <c r="C97" s="14">
        <v>17396.28</v>
      </c>
      <c r="D97" s="15"/>
      <c r="E97" s="81"/>
      <c r="F97" s="153" t="s">
        <v>1917</v>
      </c>
      <c r="G97" s="96" t="s">
        <v>1918</v>
      </c>
      <c r="H97" s="97" t="s">
        <v>421</v>
      </c>
    </row>
    <row r="98" spans="1:8" ht="15.6" x14ac:dyDescent="0.3">
      <c r="A98" s="13"/>
      <c r="B98" s="14"/>
      <c r="C98" s="14"/>
      <c r="D98" s="21"/>
      <c r="E98" s="81"/>
      <c r="F98" s="17"/>
      <c r="G98" s="17"/>
      <c r="H98" s="56"/>
    </row>
    <row r="99" spans="1:8" ht="15.6" x14ac:dyDescent="0.3">
      <c r="A99" s="13"/>
      <c r="B99" s="20"/>
      <c r="C99" s="20"/>
      <c r="D99" s="21"/>
      <c r="E99" s="81"/>
      <c r="F99" s="23"/>
      <c r="G99" s="23"/>
      <c r="H99" s="45"/>
    </row>
    <row r="100" spans="1:8" ht="15.6" x14ac:dyDescent="0.3">
      <c r="A100" s="29" t="s">
        <v>16</v>
      </c>
      <c r="B100" s="30">
        <f>SUM('falta repassar 2023'!B97:B99)</f>
        <v>34792.559999999998</v>
      </c>
      <c r="C100" s="30">
        <f>SUM('falta repassar 2023'!C97:C99)</f>
        <v>17396.28</v>
      </c>
      <c r="D100" s="22"/>
      <c r="E100" s="22"/>
      <c r="F100" s="27"/>
      <c r="G100" s="27"/>
      <c r="H100" s="82"/>
    </row>
    <row r="102" spans="1:8" ht="15.6" x14ac:dyDescent="0.25">
      <c r="A102" s="10" t="s">
        <v>4</v>
      </c>
      <c r="B102" s="11" t="s">
        <v>5</v>
      </c>
      <c r="C102" s="12" t="s">
        <v>6</v>
      </c>
      <c r="D102" s="12" t="s">
        <v>7</v>
      </c>
      <c r="E102" s="12" t="s">
        <v>8</v>
      </c>
      <c r="F102" s="12" t="s">
        <v>9</v>
      </c>
      <c r="G102" s="12" t="s">
        <v>10</v>
      </c>
      <c r="H102" s="10" t="s">
        <v>11</v>
      </c>
    </row>
    <row r="103" spans="1:8" ht="15.6" x14ac:dyDescent="0.3">
      <c r="A103" s="13" t="s">
        <v>1919</v>
      </c>
      <c r="B103" s="14">
        <v>753.69</v>
      </c>
      <c r="C103" s="14">
        <v>376.84</v>
      </c>
      <c r="D103" s="15"/>
      <c r="E103" s="16"/>
      <c r="F103" s="153" t="s">
        <v>1920</v>
      </c>
      <c r="G103" s="96" t="s">
        <v>1921</v>
      </c>
      <c r="H103" s="97" t="s">
        <v>1922</v>
      </c>
    </row>
    <row r="104" spans="1:8" ht="15.6" x14ac:dyDescent="0.3">
      <c r="A104" s="13"/>
      <c r="B104" s="20"/>
      <c r="C104" s="20"/>
      <c r="D104" s="21"/>
      <c r="E104" s="27"/>
      <c r="F104" s="23"/>
      <c r="G104" s="23"/>
      <c r="H104" s="45"/>
    </row>
    <row r="105" spans="1:8" ht="15.6" x14ac:dyDescent="0.3">
      <c r="A105" s="13"/>
      <c r="B105" s="25"/>
      <c r="C105" s="26"/>
      <c r="D105" s="46"/>
      <c r="E105" s="26"/>
      <c r="F105" s="27"/>
      <c r="G105" s="27"/>
      <c r="H105" s="28"/>
    </row>
    <row r="106" spans="1:8" ht="15.6" x14ac:dyDescent="0.3">
      <c r="A106" s="29" t="s">
        <v>16</v>
      </c>
      <c r="B106" s="52">
        <f>SUM('falta repassar 2023'!B103:B104)</f>
        <v>753.69</v>
      </c>
      <c r="C106" s="52">
        <f>SUM('falta repassar 2023'!C103:C104)</f>
        <v>376.84</v>
      </c>
      <c r="D106" s="22"/>
      <c r="E106" s="25"/>
      <c r="F106" s="27"/>
      <c r="G106" s="27"/>
      <c r="H106" s="28"/>
    </row>
    <row r="108" spans="1:8" ht="15.6" x14ac:dyDescent="0.25">
      <c r="A108" s="10" t="s">
        <v>4</v>
      </c>
      <c r="B108" s="11" t="s">
        <v>5</v>
      </c>
      <c r="C108" s="12" t="s">
        <v>6</v>
      </c>
      <c r="D108" s="12" t="s">
        <v>7</v>
      </c>
      <c r="E108" s="12" t="s">
        <v>8</v>
      </c>
      <c r="F108" s="12" t="s">
        <v>9</v>
      </c>
      <c r="G108" s="12" t="s">
        <v>10</v>
      </c>
      <c r="H108" s="10" t="s">
        <v>11</v>
      </c>
    </row>
    <row r="109" spans="1:8" ht="15.6" x14ac:dyDescent="0.3">
      <c r="A109" s="13" t="s">
        <v>1228</v>
      </c>
      <c r="B109" s="54">
        <v>15789.48</v>
      </c>
      <c r="C109" s="20">
        <f>'falta repassar 2023'!B109/2</f>
        <v>7894.74</v>
      </c>
      <c r="D109" s="21"/>
      <c r="E109" s="27" t="s">
        <v>1229</v>
      </c>
      <c r="F109" s="62" t="s">
        <v>1923</v>
      </c>
      <c r="G109" s="55" t="s">
        <v>1924</v>
      </c>
      <c r="H109" s="24" t="s">
        <v>1925</v>
      </c>
    </row>
    <row r="110" spans="1:8" ht="15.6" x14ac:dyDescent="0.3">
      <c r="A110" s="13" t="s">
        <v>1233</v>
      </c>
      <c r="B110" s="36"/>
      <c r="C110" s="37"/>
      <c r="D110" s="21"/>
      <c r="E110" s="16"/>
      <c r="F110" s="38"/>
      <c r="G110" s="39"/>
      <c r="H110" s="40"/>
    </row>
    <row r="111" spans="1:8" ht="15.6" x14ac:dyDescent="0.3">
      <c r="A111" s="13" t="s">
        <v>1237</v>
      </c>
      <c r="B111" s="37"/>
      <c r="C111" s="37"/>
      <c r="D111" s="21"/>
      <c r="E111" s="16"/>
      <c r="F111" s="41"/>
      <c r="G111" s="42"/>
      <c r="H111" s="43"/>
    </row>
    <row r="113" spans="1:8" ht="15.6" x14ac:dyDescent="0.25">
      <c r="A113" s="10" t="s">
        <v>4</v>
      </c>
      <c r="B113" s="11" t="s">
        <v>5</v>
      </c>
      <c r="C113" s="12" t="s">
        <v>6</v>
      </c>
      <c r="D113" s="12" t="s">
        <v>7</v>
      </c>
      <c r="E113" s="12" t="s">
        <v>8</v>
      </c>
      <c r="F113" s="12" t="s">
        <v>9</v>
      </c>
      <c r="G113" s="12" t="s">
        <v>10</v>
      </c>
      <c r="H113" s="10" t="s">
        <v>11</v>
      </c>
    </row>
    <row r="114" spans="1:8" ht="15.6" x14ac:dyDescent="0.3">
      <c r="A114" s="13" t="s">
        <v>1926</v>
      </c>
      <c r="B114" s="208">
        <v>827.08</v>
      </c>
      <c r="C114" s="208">
        <v>413.54</v>
      </c>
      <c r="D114" s="209"/>
      <c r="E114" s="210" t="s">
        <v>1927</v>
      </c>
      <c r="F114" s="211" t="s">
        <v>1928</v>
      </c>
      <c r="G114" s="212" t="s">
        <v>1929</v>
      </c>
      <c r="H114" s="213" t="s">
        <v>1930</v>
      </c>
    </row>
    <row r="115" spans="1:8" ht="15.6" x14ac:dyDescent="0.3">
      <c r="A115" s="13" t="s">
        <v>1931</v>
      </c>
      <c r="B115" s="19"/>
      <c r="C115" s="20"/>
      <c r="D115" s="21"/>
      <c r="E115" s="16"/>
      <c r="F115" s="23"/>
      <c r="G115" s="23"/>
      <c r="H115" s="45"/>
    </row>
    <row r="116" spans="1:8" ht="15.6" x14ac:dyDescent="0.3">
      <c r="A116" s="13" t="s">
        <v>1932</v>
      </c>
      <c r="B116" s="25"/>
      <c r="C116" s="26"/>
      <c r="D116" s="46"/>
      <c r="E116" s="27"/>
      <c r="F116" s="27"/>
      <c r="G116" s="27"/>
      <c r="H116" s="28"/>
    </row>
    <row r="117" spans="1:8" ht="15.6" x14ac:dyDescent="0.3">
      <c r="A117" s="13"/>
      <c r="B117" s="25"/>
      <c r="C117" s="26"/>
      <c r="D117" s="46"/>
      <c r="E117" s="27"/>
      <c r="F117" s="27"/>
      <c r="G117" s="27"/>
      <c r="H117" s="28"/>
    </row>
    <row r="118" spans="1:8" ht="15.6" x14ac:dyDescent="0.3">
      <c r="A118" s="29" t="s">
        <v>16</v>
      </c>
      <c r="B118" s="52">
        <f>SUM('falta repassar 2023'!B114:B115)</f>
        <v>827.08</v>
      </c>
      <c r="C118" s="52">
        <f>SUM('falta repassar 2023'!C114:C115)</f>
        <v>413.54</v>
      </c>
      <c r="D118" s="22"/>
      <c r="E118" s="25"/>
      <c r="F118" s="27"/>
      <c r="G118" s="27"/>
      <c r="H118" s="82"/>
    </row>
  </sheetData>
  <sheetProtection selectLockedCells="1" selectUnlockedCells="1"/>
  <mergeCells count="4">
    <mergeCell ref="A2:H2"/>
    <mergeCell ref="A3:H3"/>
    <mergeCell ref="A4:H4"/>
    <mergeCell ref="A5:H5"/>
  </mergeCells>
  <printOptions horizontalCentered="1" verticalCentered="1"/>
  <pageMargins left="0" right="0" top="0" bottom="0" header="0.51180555555555551" footer="0.51180555555555551"/>
  <pageSetup paperSize="9" scale="72" firstPageNumber="0" orientation="landscape" horizontalDpi="300" verticalDpi="300"/>
  <headerFooter alignWithMargins="0"/>
  <drawing r:id="rId1"/>
  <legacyDrawing r:id="rId2"/>
  <oleObjects>
    <mc:AlternateContent xmlns:mc="http://schemas.openxmlformats.org/markup-compatibility/2006">
      <mc:Choice Requires="x14">
        <oleObject progId="Bitmap Image" shapeId="2050" r:id="rId3">
          <objectPr defaultSize="0" r:id="rId4">
            <anchor moveWithCells="1" sizeWithCells="1">
              <from>
                <xdr:col>0</xdr:col>
                <xdr:colOff>205740</xdr:colOff>
                <xdr:row>0</xdr:row>
                <xdr:rowOff>91440</xdr:rowOff>
              </from>
              <to>
                <xdr:col>0</xdr:col>
                <xdr:colOff>990600</xdr:colOff>
                <xdr:row>3</xdr:row>
                <xdr:rowOff>304800</xdr:rowOff>
              </to>
            </anchor>
          </objectPr>
        </oleObject>
      </mc:Choice>
      <mc:Fallback>
        <oleObject progId="Bitmap Image" shapeId="2050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3"/>
  <sheetViews>
    <sheetView workbookViewId="0"/>
  </sheetViews>
  <sheetFormatPr defaultRowHeight="13.2" x14ac:dyDescent="0.25"/>
  <cols>
    <col min="1" max="1" width="15.88671875" customWidth="1"/>
    <col min="2" max="2" width="13.33203125" customWidth="1"/>
    <col min="3" max="3" width="78.5546875" customWidth="1"/>
    <col min="4" max="4" width="16.109375" customWidth="1"/>
    <col min="5" max="5" width="17.109375" customWidth="1"/>
    <col min="6" max="6" width="24.33203125" customWidth="1"/>
    <col min="11" max="11" width="10.109375" customWidth="1"/>
  </cols>
  <sheetData>
    <row r="1" spans="1:11" x14ac:dyDescent="0.25">
      <c r="A1" s="214" t="s">
        <v>1933</v>
      </c>
      <c r="B1" s="215" t="s">
        <v>1934</v>
      </c>
      <c r="C1" s="215" t="s">
        <v>11</v>
      </c>
      <c r="D1" s="216" t="s">
        <v>5</v>
      </c>
      <c r="E1" s="216" t="s">
        <v>1935</v>
      </c>
      <c r="F1" s="215" t="s">
        <v>4</v>
      </c>
    </row>
    <row r="2" spans="1:11" ht="15" customHeight="1" x14ac:dyDescent="0.25">
      <c r="A2" s="217" t="s">
        <v>19</v>
      </c>
      <c r="B2" s="206" t="s">
        <v>20</v>
      </c>
      <c r="C2" s="218" t="s">
        <v>21</v>
      </c>
      <c r="D2" s="219">
        <v>19318.45</v>
      </c>
      <c r="E2" s="220">
        <f>' ACP DE 09 03 23'!D2/2</f>
        <v>9659.23</v>
      </c>
      <c r="F2" s="221" t="s">
        <v>1936</v>
      </c>
    </row>
    <row r="3" spans="1:11" ht="15" customHeight="1" x14ac:dyDescent="0.25">
      <c r="A3" s="222" t="s">
        <v>23</v>
      </c>
      <c r="B3" s="223" t="s">
        <v>24</v>
      </c>
      <c r="C3" s="154" t="s">
        <v>25</v>
      </c>
      <c r="D3" s="162">
        <v>1158.0999999999999</v>
      </c>
      <c r="E3" s="162">
        <f>' ACP DE 09 03 23'!D3/2</f>
        <v>579.04999999999995</v>
      </c>
      <c r="F3" s="224" t="s">
        <v>1936</v>
      </c>
    </row>
    <row r="4" spans="1:11" ht="15" customHeight="1" x14ac:dyDescent="0.25">
      <c r="A4" s="222" t="s">
        <v>27</v>
      </c>
      <c r="B4" s="223" t="s">
        <v>28</v>
      </c>
      <c r="C4" s="154" t="s">
        <v>29</v>
      </c>
      <c r="D4" s="162">
        <v>132426.92000000001</v>
      </c>
      <c r="E4" s="162">
        <f>' ACP DE 09 03 23'!D4/2</f>
        <v>66213.460000000006</v>
      </c>
      <c r="F4" s="224" t="s">
        <v>1936</v>
      </c>
    </row>
    <row r="5" spans="1:11" ht="15" customHeight="1" x14ac:dyDescent="0.25">
      <c r="A5" s="222" t="s">
        <v>30</v>
      </c>
      <c r="B5" s="223" t="s">
        <v>31</v>
      </c>
      <c r="C5" s="154" t="s">
        <v>32</v>
      </c>
      <c r="D5" s="162">
        <v>15917.79</v>
      </c>
      <c r="E5" s="162">
        <f>' ACP DE 09 03 23'!D5/2</f>
        <v>7958.9</v>
      </c>
      <c r="F5" s="224" t="s">
        <v>1936</v>
      </c>
    </row>
    <row r="6" spans="1:11" ht="15" customHeight="1" x14ac:dyDescent="0.25">
      <c r="A6" s="222" t="s">
        <v>33</v>
      </c>
      <c r="B6" s="223" t="s">
        <v>34</v>
      </c>
      <c r="C6" s="154" t="s">
        <v>35</v>
      </c>
      <c r="D6" s="162">
        <v>6512.5</v>
      </c>
      <c r="E6" s="162">
        <f>' ACP DE 09 03 23'!D6/2</f>
        <v>3256.25</v>
      </c>
      <c r="F6" s="224" t="s">
        <v>1936</v>
      </c>
    </row>
    <row r="7" spans="1:11" ht="15" customHeight="1" x14ac:dyDescent="0.25">
      <c r="A7" s="222" t="s">
        <v>36</v>
      </c>
      <c r="B7" s="223" t="s">
        <v>37</v>
      </c>
      <c r="C7" s="154" t="s">
        <v>38</v>
      </c>
      <c r="D7" s="161">
        <v>87965.15</v>
      </c>
      <c r="E7" s="162">
        <f>' ACP DE 09 03 23'!D7/2</f>
        <v>43982.58</v>
      </c>
      <c r="F7" s="225" t="s">
        <v>1936</v>
      </c>
    </row>
    <row r="8" spans="1:11" ht="15" customHeight="1" x14ac:dyDescent="0.25">
      <c r="A8" s="222"/>
      <c r="B8" s="223"/>
      <c r="C8" s="154"/>
      <c r="D8" s="161"/>
      <c r="E8" s="162">
        <f>SUM(' ACP DE 09 03 23'!E2:E7)</f>
        <v>131649.47</v>
      </c>
      <c r="F8" s="225"/>
      <c r="K8" s="226"/>
    </row>
    <row r="9" spans="1:11" ht="15" customHeight="1" x14ac:dyDescent="0.25">
      <c r="A9" s="222"/>
      <c r="B9" s="223"/>
      <c r="C9" s="154"/>
      <c r="D9" s="161"/>
      <c r="E9" s="162"/>
      <c r="F9" s="225"/>
    </row>
    <row r="10" spans="1:11" ht="15" customHeight="1" x14ac:dyDescent="0.25">
      <c r="A10" s="222" t="s">
        <v>59</v>
      </c>
      <c r="B10" s="223" t="s">
        <v>60</v>
      </c>
      <c r="C10" s="154" t="s">
        <v>61</v>
      </c>
      <c r="D10" s="162">
        <v>733.34</v>
      </c>
      <c r="E10" s="162">
        <f>' ACP DE 09 03 23'!D10/2</f>
        <v>366.67</v>
      </c>
      <c r="F10" s="224" t="s">
        <v>1937</v>
      </c>
    </row>
    <row r="11" spans="1:11" ht="15" customHeight="1" x14ac:dyDescent="0.25">
      <c r="A11" s="222" t="s">
        <v>63</v>
      </c>
      <c r="B11" s="96" t="s">
        <v>64</v>
      </c>
      <c r="C11" s="154" t="s">
        <v>65</v>
      </c>
      <c r="D11" s="162">
        <v>753.69</v>
      </c>
      <c r="E11" s="162">
        <f>' ACP DE 09 03 23'!D11/2</f>
        <v>376.85</v>
      </c>
      <c r="F11" s="224" t="s">
        <v>1937</v>
      </c>
    </row>
    <row r="12" spans="1:11" ht="15" customHeight="1" x14ac:dyDescent="0.25">
      <c r="A12" s="222" t="s">
        <v>67</v>
      </c>
      <c r="B12" s="96" t="s">
        <v>68</v>
      </c>
      <c r="C12" s="227" t="s">
        <v>69</v>
      </c>
      <c r="D12" s="161">
        <v>733.34</v>
      </c>
      <c r="E12" s="162">
        <f>' ACP DE 09 03 23'!D12/2</f>
        <v>366.67</v>
      </c>
      <c r="F12" s="225" t="s">
        <v>1937</v>
      </c>
    </row>
    <row r="13" spans="1:11" ht="15" customHeight="1" x14ac:dyDescent="0.25">
      <c r="A13" s="228" t="s">
        <v>70</v>
      </c>
      <c r="B13" s="96" t="s">
        <v>71</v>
      </c>
      <c r="C13" s="154" t="s">
        <v>72</v>
      </c>
      <c r="D13" s="161">
        <v>1292.25</v>
      </c>
      <c r="E13" s="162">
        <f>' ACP DE 09 03 23'!D13/2</f>
        <v>646.13</v>
      </c>
      <c r="F13" s="225" t="s">
        <v>1937</v>
      </c>
    </row>
    <row r="14" spans="1:11" ht="15" customHeight="1" x14ac:dyDescent="0.25">
      <c r="A14" s="228" t="s">
        <v>73</v>
      </c>
      <c r="B14" s="96" t="s">
        <v>74</v>
      </c>
      <c r="C14" s="227" t="s">
        <v>75</v>
      </c>
      <c r="D14" s="161">
        <v>1135.55</v>
      </c>
      <c r="E14" s="162">
        <f>' ACP DE 09 03 23'!D14/2</f>
        <v>567.78</v>
      </c>
      <c r="F14" s="224" t="s">
        <v>1937</v>
      </c>
    </row>
    <row r="15" spans="1:11" ht="15" customHeight="1" x14ac:dyDescent="0.25">
      <c r="A15" s="222" t="s">
        <v>76</v>
      </c>
      <c r="B15" s="223" t="s">
        <v>77</v>
      </c>
      <c r="C15" s="154" t="s">
        <v>78</v>
      </c>
      <c r="D15" s="162">
        <v>14038.18</v>
      </c>
      <c r="E15" s="162">
        <f>' ACP DE 09 03 23'!D15/2</f>
        <v>7019.09</v>
      </c>
      <c r="F15" s="224" t="s">
        <v>1937</v>
      </c>
    </row>
    <row r="16" spans="1:11" ht="15" customHeight="1" x14ac:dyDescent="0.25">
      <c r="A16" s="222" t="s">
        <v>79</v>
      </c>
      <c r="B16" s="223" t="s">
        <v>80</v>
      </c>
      <c r="C16" s="154" t="s">
        <v>81</v>
      </c>
      <c r="D16" s="162">
        <v>733.34</v>
      </c>
      <c r="E16" s="162">
        <f>' ACP DE 09 03 23'!D16/2</f>
        <v>366.67</v>
      </c>
      <c r="F16" s="224" t="s">
        <v>1937</v>
      </c>
    </row>
    <row r="17" spans="1:6" ht="15" customHeight="1" x14ac:dyDescent="0.25">
      <c r="A17" s="222" t="s">
        <v>82</v>
      </c>
      <c r="B17" s="223" t="s">
        <v>83</v>
      </c>
      <c r="C17" s="154" t="s">
        <v>84</v>
      </c>
      <c r="D17" s="162">
        <v>1815.75</v>
      </c>
      <c r="E17" s="162">
        <f>' ACP DE 09 03 23'!D17/2</f>
        <v>907.88</v>
      </c>
      <c r="F17" s="224" t="s">
        <v>1937</v>
      </c>
    </row>
    <row r="18" spans="1:6" ht="15" customHeight="1" x14ac:dyDescent="0.25">
      <c r="A18" s="222" t="s">
        <v>85</v>
      </c>
      <c r="B18" s="223" t="s">
        <v>86</v>
      </c>
      <c r="C18" s="154" t="s">
        <v>78</v>
      </c>
      <c r="D18" s="162">
        <v>1052.6300000000001</v>
      </c>
      <c r="E18" s="162">
        <f>' ACP DE 09 03 23'!D18/2</f>
        <v>526.32000000000005</v>
      </c>
      <c r="F18" s="224" t="s">
        <v>1937</v>
      </c>
    </row>
    <row r="19" spans="1:6" ht="15" customHeight="1" x14ac:dyDescent="0.25">
      <c r="A19" s="222" t="s">
        <v>87</v>
      </c>
      <c r="B19" s="223" t="s">
        <v>88</v>
      </c>
      <c r="C19" s="154" t="s">
        <v>25</v>
      </c>
      <c r="D19" s="162">
        <v>5820.16</v>
      </c>
      <c r="E19" s="162">
        <f>' ACP DE 09 03 23'!D19/2</f>
        <v>2910.08</v>
      </c>
      <c r="F19" s="224" t="s">
        <v>1937</v>
      </c>
    </row>
    <row r="20" spans="1:6" ht="15" customHeight="1" x14ac:dyDescent="0.25">
      <c r="A20" s="222" t="s">
        <v>89</v>
      </c>
      <c r="B20" s="96" t="s">
        <v>90</v>
      </c>
      <c r="C20" s="154" t="s">
        <v>91</v>
      </c>
      <c r="D20" s="162">
        <v>2326.44</v>
      </c>
      <c r="E20" s="162">
        <f>' ACP DE 09 03 23'!D20/2</f>
        <v>1163.22</v>
      </c>
      <c r="F20" s="224" t="s">
        <v>1937</v>
      </c>
    </row>
    <row r="21" spans="1:6" ht="15" customHeight="1" x14ac:dyDescent="0.25">
      <c r="A21" s="222" t="s">
        <v>92</v>
      </c>
      <c r="B21" s="223" t="s">
        <v>93</v>
      </c>
      <c r="C21" s="154" t="s">
        <v>91</v>
      </c>
      <c r="D21" s="162">
        <v>7896.68</v>
      </c>
      <c r="E21" s="162">
        <f>' ACP DE 09 03 23'!D21/2</f>
        <v>3948.34</v>
      </c>
      <c r="F21" s="224" t="s">
        <v>1937</v>
      </c>
    </row>
    <row r="22" spans="1:6" ht="15" customHeight="1" x14ac:dyDescent="0.25">
      <c r="A22" s="222" t="s">
        <v>94</v>
      </c>
      <c r="B22" s="223" t="s">
        <v>95</v>
      </c>
      <c r="C22" s="154" t="s">
        <v>96</v>
      </c>
      <c r="D22" s="162">
        <v>893.39</v>
      </c>
      <c r="E22" s="162">
        <f>' ACP DE 09 03 23'!D22/2</f>
        <v>446.7</v>
      </c>
      <c r="F22" s="224" t="s">
        <v>1937</v>
      </c>
    </row>
    <row r="23" spans="1:6" ht="15" customHeight="1" x14ac:dyDescent="0.25">
      <c r="A23" s="222" t="s">
        <v>97</v>
      </c>
      <c r="B23" s="223" t="s">
        <v>98</v>
      </c>
      <c r="C23" s="229" t="s">
        <v>99</v>
      </c>
      <c r="D23" s="162">
        <v>2458.54</v>
      </c>
      <c r="E23" s="162">
        <f>' ACP DE 09 03 23'!D23/2</f>
        <v>1229.27</v>
      </c>
      <c r="F23" s="225" t="s">
        <v>1937</v>
      </c>
    </row>
    <row r="24" spans="1:6" ht="15" customHeight="1" x14ac:dyDescent="0.25">
      <c r="A24" s="222"/>
      <c r="B24" s="223"/>
      <c r="C24" s="229"/>
      <c r="D24" s="162"/>
      <c r="E24" s="162">
        <f>SUM(' ACP DE 09 03 23'!E10:E23)</f>
        <v>20841.669999999998</v>
      </c>
      <c r="F24" s="225"/>
    </row>
    <row r="25" spans="1:6" ht="15" customHeight="1" x14ac:dyDescent="0.25">
      <c r="A25" s="222"/>
      <c r="B25" s="223"/>
      <c r="C25" s="229"/>
      <c r="D25" s="162"/>
      <c r="E25" s="162"/>
      <c r="F25" s="225"/>
    </row>
    <row r="26" spans="1:6" ht="15" customHeight="1" x14ac:dyDescent="0.25">
      <c r="A26" s="228" t="s">
        <v>205</v>
      </c>
      <c r="B26" s="96" t="s">
        <v>206</v>
      </c>
      <c r="C26" s="227" t="s">
        <v>207</v>
      </c>
      <c r="D26" s="161">
        <v>794.4</v>
      </c>
      <c r="E26" s="162">
        <f>' ACP DE 09 03 23'!D26/2</f>
        <v>397.2</v>
      </c>
      <c r="F26" s="225" t="s">
        <v>1938</v>
      </c>
    </row>
    <row r="27" spans="1:6" ht="15" customHeight="1" x14ac:dyDescent="0.25">
      <c r="A27" s="222" t="s">
        <v>209</v>
      </c>
      <c r="B27" s="223" t="s">
        <v>210</v>
      </c>
      <c r="C27" s="154" t="s">
        <v>211</v>
      </c>
      <c r="D27" s="162">
        <v>1615.98</v>
      </c>
      <c r="E27" s="162">
        <f>' ACP DE 09 03 23'!D27/2</f>
        <v>807.99</v>
      </c>
      <c r="F27" s="224" t="s">
        <v>1938</v>
      </c>
    </row>
    <row r="28" spans="1:6" ht="15" customHeight="1" x14ac:dyDescent="0.25">
      <c r="A28" s="222" t="s">
        <v>213</v>
      </c>
      <c r="B28" s="96" t="s">
        <v>214</v>
      </c>
      <c r="C28" s="154" t="s">
        <v>215</v>
      </c>
      <c r="D28" s="162">
        <v>879.18</v>
      </c>
      <c r="E28" s="162">
        <f>' ACP DE 09 03 23'!D28/2</f>
        <v>439.59</v>
      </c>
      <c r="F28" s="224" t="s">
        <v>1938</v>
      </c>
    </row>
    <row r="29" spans="1:6" ht="15" customHeight="1" x14ac:dyDescent="0.25">
      <c r="A29" s="222" t="s">
        <v>216</v>
      </c>
      <c r="B29" s="223" t="s">
        <v>217</v>
      </c>
      <c r="C29" s="154" t="s">
        <v>218</v>
      </c>
      <c r="D29" s="162">
        <v>157894.79999999999</v>
      </c>
      <c r="E29" s="162">
        <f>' ACP DE 09 03 23'!D29/2</f>
        <v>78947.399999999994</v>
      </c>
      <c r="F29" s="224" t="s">
        <v>1938</v>
      </c>
    </row>
    <row r="30" spans="1:6" ht="15" customHeight="1" x14ac:dyDescent="0.25">
      <c r="A30" s="222" t="s">
        <v>219</v>
      </c>
      <c r="B30" s="223" t="s">
        <v>220</v>
      </c>
      <c r="C30" s="154" t="s">
        <v>221</v>
      </c>
      <c r="D30" s="162">
        <v>11487.46</v>
      </c>
      <c r="E30" s="162">
        <f>' ACP DE 09 03 23'!D30/2</f>
        <v>5743.73</v>
      </c>
      <c r="F30" s="224" t="s">
        <v>1938</v>
      </c>
    </row>
    <row r="31" spans="1:6" ht="15" customHeight="1" x14ac:dyDescent="0.25">
      <c r="A31" s="222" t="s">
        <v>222</v>
      </c>
      <c r="B31" s="223" t="s">
        <v>223</v>
      </c>
      <c r="C31" s="154" t="s">
        <v>224</v>
      </c>
      <c r="D31" s="162">
        <v>689.22</v>
      </c>
      <c r="E31" s="162">
        <f>' ACP DE 09 03 23'!D31/2</f>
        <v>344.61</v>
      </c>
      <c r="F31" s="224" t="s">
        <v>1938</v>
      </c>
    </row>
    <row r="32" spans="1:6" ht="15" customHeight="1" x14ac:dyDescent="0.25">
      <c r="A32" s="222" t="s">
        <v>225</v>
      </c>
      <c r="B32" s="223" t="s">
        <v>226</v>
      </c>
      <c r="C32" s="154" t="s">
        <v>227</v>
      </c>
      <c r="D32" s="162">
        <v>28502.880000000001</v>
      </c>
      <c r="E32" s="162">
        <f>' ACP DE 09 03 23'!D32/2</f>
        <v>14251.44</v>
      </c>
      <c r="F32" s="224" t="s">
        <v>1938</v>
      </c>
    </row>
    <row r="33" spans="1:6" ht="15" customHeight="1" x14ac:dyDescent="0.25">
      <c r="A33" s="222" t="s">
        <v>228</v>
      </c>
      <c r="B33" s="223" t="s">
        <v>229</v>
      </c>
      <c r="C33" s="154" t="s">
        <v>230</v>
      </c>
      <c r="D33" s="162">
        <v>11842.11</v>
      </c>
      <c r="E33" s="162">
        <f>' ACP DE 09 03 23'!D33/2</f>
        <v>5921.06</v>
      </c>
      <c r="F33" s="224" t="s">
        <v>1938</v>
      </c>
    </row>
    <row r="34" spans="1:6" ht="15" customHeight="1" x14ac:dyDescent="0.25">
      <c r="A34" s="222" t="s">
        <v>231</v>
      </c>
      <c r="B34" s="223" t="s">
        <v>232</v>
      </c>
      <c r="C34" s="154" t="s">
        <v>233</v>
      </c>
      <c r="D34" s="162">
        <v>807.99</v>
      </c>
      <c r="E34" s="162">
        <f>' ACP DE 09 03 23'!D34/2</f>
        <v>404</v>
      </c>
      <c r="F34" s="224" t="s">
        <v>1938</v>
      </c>
    </row>
    <row r="35" spans="1:6" ht="15" customHeight="1" x14ac:dyDescent="0.25">
      <c r="A35" s="222" t="s">
        <v>234</v>
      </c>
      <c r="B35" s="223" t="s">
        <v>235</v>
      </c>
      <c r="C35" s="154" t="s">
        <v>236</v>
      </c>
      <c r="D35" s="162">
        <v>807.99</v>
      </c>
      <c r="E35" s="162">
        <f>' ACP DE 09 03 23'!D35/2</f>
        <v>404</v>
      </c>
      <c r="F35" s="224" t="s">
        <v>1938</v>
      </c>
    </row>
    <row r="36" spans="1:6" ht="15" customHeight="1" x14ac:dyDescent="0.25">
      <c r="A36" s="222" t="s">
        <v>237</v>
      </c>
      <c r="B36" s="223" t="s">
        <v>238</v>
      </c>
      <c r="C36" s="154" t="s">
        <v>239</v>
      </c>
      <c r="D36" s="162">
        <v>1615.98</v>
      </c>
      <c r="E36" s="162">
        <f>' ACP DE 09 03 23'!D36/2</f>
        <v>807.99</v>
      </c>
      <c r="F36" s="224" t="s">
        <v>1938</v>
      </c>
    </row>
    <row r="37" spans="1:6" ht="15" customHeight="1" x14ac:dyDescent="0.25">
      <c r="A37" s="222" t="s">
        <v>240</v>
      </c>
      <c r="B37" s="223" t="s">
        <v>241</v>
      </c>
      <c r="C37" s="154" t="s">
        <v>242</v>
      </c>
      <c r="D37" s="162">
        <v>807.99</v>
      </c>
      <c r="E37" s="162">
        <f>' ACP DE 09 03 23'!D37/2</f>
        <v>404</v>
      </c>
      <c r="F37" s="224" t="s">
        <v>1938</v>
      </c>
    </row>
    <row r="38" spans="1:6" ht="15" customHeight="1" x14ac:dyDescent="0.25">
      <c r="A38" s="222" t="s">
        <v>243</v>
      </c>
      <c r="B38" s="223" t="s">
        <v>244</v>
      </c>
      <c r="C38" s="154" t="s">
        <v>245</v>
      </c>
      <c r="D38" s="162">
        <v>807.99</v>
      </c>
      <c r="E38" s="162">
        <f>' ACP DE 09 03 23'!D38/2</f>
        <v>404</v>
      </c>
      <c r="F38" s="224" t="s">
        <v>1938</v>
      </c>
    </row>
    <row r="39" spans="1:6" ht="15" customHeight="1" x14ac:dyDescent="0.25">
      <c r="A39" s="222" t="s">
        <v>246</v>
      </c>
      <c r="B39" s="96" t="s">
        <v>247</v>
      </c>
      <c r="C39" s="227" t="s">
        <v>248</v>
      </c>
      <c r="D39" s="161">
        <v>8516.6299999999992</v>
      </c>
      <c r="E39" s="162">
        <f>' ACP DE 09 03 23'!D39/2</f>
        <v>4258.32</v>
      </c>
      <c r="F39" s="225" t="s">
        <v>1938</v>
      </c>
    </row>
    <row r="40" spans="1:6" ht="15" customHeight="1" x14ac:dyDescent="0.25">
      <c r="A40" s="222" t="s">
        <v>249</v>
      </c>
      <c r="B40" s="223" t="s">
        <v>250</v>
      </c>
      <c r="C40" s="154" t="s">
        <v>248</v>
      </c>
      <c r="D40" s="162">
        <v>860.07</v>
      </c>
      <c r="E40" s="162">
        <f>' ACP DE 09 03 23'!D40/2</f>
        <v>430.04</v>
      </c>
      <c r="F40" s="224" t="s">
        <v>1938</v>
      </c>
    </row>
    <row r="41" spans="1:6" ht="15" customHeight="1" x14ac:dyDescent="0.25">
      <c r="A41" s="222" t="s">
        <v>251</v>
      </c>
      <c r="B41" s="223" t="s">
        <v>252</v>
      </c>
      <c r="C41" s="154" t="s">
        <v>253</v>
      </c>
      <c r="D41" s="162">
        <v>1972.38</v>
      </c>
      <c r="E41" s="162">
        <f>' ACP DE 09 03 23'!D41/2</f>
        <v>986.19</v>
      </c>
      <c r="F41" s="224" t="s">
        <v>1938</v>
      </c>
    </row>
    <row r="42" spans="1:6" ht="15" customHeight="1" x14ac:dyDescent="0.25">
      <c r="A42" s="222" t="s">
        <v>254</v>
      </c>
      <c r="B42" s="96" t="s">
        <v>255</v>
      </c>
      <c r="C42" s="227" t="s">
        <v>253</v>
      </c>
      <c r="D42" s="161">
        <v>870.69</v>
      </c>
      <c r="E42" s="162">
        <f>' ACP DE 09 03 23'!D42/2</f>
        <v>435.35</v>
      </c>
      <c r="F42" s="225" t="s">
        <v>1938</v>
      </c>
    </row>
    <row r="43" spans="1:6" ht="15" customHeight="1" x14ac:dyDescent="0.25">
      <c r="A43" s="222" t="s">
        <v>256</v>
      </c>
      <c r="B43" s="223" t="s">
        <v>257</v>
      </c>
      <c r="C43" s="154" t="s">
        <v>258</v>
      </c>
      <c r="D43" s="162">
        <v>126431.16</v>
      </c>
      <c r="E43" s="162">
        <f>' ACP DE 09 03 23'!D43/2</f>
        <v>63215.58</v>
      </c>
      <c r="F43" s="224" t="s">
        <v>1938</v>
      </c>
    </row>
    <row r="44" spans="1:6" ht="15" customHeight="1" x14ac:dyDescent="0.25">
      <c r="A44" s="222"/>
      <c r="B44" s="223"/>
      <c r="C44" s="154"/>
      <c r="D44" s="162"/>
      <c r="E44" s="162">
        <f>SUM(' ACP DE 09 03 23'!E26:E43)</f>
        <v>178602.49</v>
      </c>
      <c r="F44" s="224"/>
    </row>
    <row r="45" spans="1:6" ht="15" customHeight="1" x14ac:dyDescent="0.25">
      <c r="A45" s="222"/>
      <c r="B45" s="223"/>
      <c r="C45" s="154"/>
      <c r="D45" s="162"/>
      <c r="E45" s="162"/>
      <c r="F45" s="224"/>
    </row>
    <row r="46" spans="1:6" ht="15" customHeight="1" x14ac:dyDescent="0.25">
      <c r="A46" s="222" t="s">
        <v>295</v>
      </c>
      <c r="B46" s="223" t="s">
        <v>296</v>
      </c>
      <c r="C46" s="154" t="s">
        <v>297</v>
      </c>
      <c r="D46" s="162">
        <v>6704.27</v>
      </c>
      <c r="E46" s="162">
        <f>' ACP DE 09 03 23'!D46/2</f>
        <v>3352.14</v>
      </c>
      <c r="F46" s="224" t="s">
        <v>1939</v>
      </c>
    </row>
    <row r="47" spans="1:6" ht="15" customHeight="1" x14ac:dyDescent="0.25">
      <c r="A47" s="222"/>
      <c r="B47" s="223"/>
      <c r="C47" s="154"/>
      <c r="D47" s="162"/>
      <c r="E47" s="162">
        <f>SUM(' ACP DE 09 03 23'!E46)</f>
        <v>3352.14</v>
      </c>
      <c r="F47" s="224"/>
    </row>
    <row r="48" spans="1:6" ht="15" customHeight="1" x14ac:dyDescent="0.25">
      <c r="A48" s="222"/>
      <c r="B48" s="223"/>
      <c r="C48" s="154"/>
      <c r="D48" s="162"/>
      <c r="E48" s="162"/>
      <c r="F48" s="224"/>
    </row>
    <row r="49" spans="1:6" ht="15" customHeight="1" x14ac:dyDescent="0.25">
      <c r="A49" s="222" t="s">
        <v>1873</v>
      </c>
      <c r="B49" s="223" t="s">
        <v>1874</v>
      </c>
      <c r="C49" s="154" t="s">
        <v>1875</v>
      </c>
      <c r="D49" s="162">
        <v>13777.32</v>
      </c>
      <c r="E49" s="162">
        <f>' ACP DE 09 03 23'!D49/2</f>
        <v>6888.66</v>
      </c>
      <c r="F49" s="224" t="s">
        <v>1940</v>
      </c>
    </row>
    <row r="50" spans="1:6" ht="15" customHeight="1" x14ac:dyDescent="0.25">
      <c r="A50" s="222"/>
      <c r="B50" s="223"/>
      <c r="C50" s="154"/>
      <c r="D50" s="162"/>
      <c r="E50" s="162">
        <f>SUM(' ACP DE 09 03 23'!E49)</f>
        <v>6888.66</v>
      </c>
      <c r="F50" s="224"/>
    </row>
    <row r="51" spans="1:6" ht="15" customHeight="1" x14ac:dyDescent="0.25">
      <c r="A51" s="222"/>
      <c r="B51" s="223"/>
      <c r="C51" s="154"/>
      <c r="D51" s="162"/>
      <c r="E51" s="162"/>
      <c r="F51" s="224"/>
    </row>
    <row r="52" spans="1:6" ht="15" customHeight="1" x14ac:dyDescent="0.25">
      <c r="A52" s="222" t="s">
        <v>329</v>
      </c>
      <c r="B52" s="96" t="s">
        <v>330</v>
      </c>
      <c r="C52" s="227" t="s">
        <v>331</v>
      </c>
      <c r="D52" s="161">
        <v>7544.8</v>
      </c>
      <c r="E52" s="162">
        <f>' ACP DE 09 03 23'!D52/2</f>
        <v>3772.4</v>
      </c>
      <c r="F52" s="225" t="s">
        <v>1941</v>
      </c>
    </row>
    <row r="53" spans="1:6" ht="15" customHeight="1" x14ac:dyDescent="0.25">
      <c r="A53" s="222" t="s">
        <v>333</v>
      </c>
      <c r="B53" s="223" t="s">
        <v>334</v>
      </c>
      <c r="C53" s="154" t="s">
        <v>335</v>
      </c>
      <c r="D53" s="162">
        <v>733.34</v>
      </c>
      <c r="E53" s="162">
        <f>' ACP DE 09 03 23'!D53/2</f>
        <v>366.67</v>
      </c>
      <c r="F53" s="224" t="s">
        <v>1941</v>
      </c>
    </row>
    <row r="54" spans="1:6" ht="15" customHeight="1" x14ac:dyDescent="0.25">
      <c r="A54" s="222" t="s">
        <v>337</v>
      </c>
      <c r="B54" s="223" t="s">
        <v>338</v>
      </c>
      <c r="C54" s="154" t="s">
        <v>339</v>
      </c>
      <c r="D54" s="162">
        <v>10860.46</v>
      </c>
      <c r="E54" s="162">
        <f>' ACP DE 09 03 23'!D54/2</f>
        <v>5430.23</v>
      </c>
      <c r="F54" s="224" t="s">
        <v>1941</v>
      </c>
    </row>
    <row r="55" spans="1:6" ht="15" customHeight="1" x14ac:dyDescent="0.25">
      <c r="A55" s="222" t="s">
        <v>340</v>
      </c>
      <c r="B55" s="223" t="s">
        <v>341</v>
      </c>
      <c r="C55" s="154" t="s">
        <v>342</v>
      </c>
      <c r="D55" s="162">
        <v>24563.4</v>
      </c>
      <c r="E55" s="162">
        <f>' ACP DE 09 03 23'!D55/2</f>
        <v>12281.7</v>
      </c>
      <c r="F55" s="224" t="s">
        <v>1941</v>
      </c>
    </row>
    <row r="56" spans="1:6" ht="15" customHeight="1" x14ac:dyDescent="0.25">
      <c r="A56" s="222" t="s">
        <v>343</v>
      </c>
      <c r="B56" s="223" t="s">
        <v>344</v>
      </c>
      <c r="C56" s="154" t="s">
        <v>345</v>
      </c>
      <c r="D56" s="162">
        <v>11213.94</v>
      </c>
      <c r="E56" s="162">
        <f>' ACP DE 09 03 23'!D56/2</f>
        <v>5606.97</v>
      </c>
      <c r="F56" s="224" t="s">
        <v>1941</v>
      </c>
    </row>
    <row r="57" spans="1:6" ht="15" customHeight="1" x14ac:dyDescent="0.25">
      <c r="A57" s="222" t="s">
        <v>346</v>
      </c>
      <c r="B57" s="223" t="s">
        <v>347</v>
      </c>
      <c r="C57" s="154" t="s">
        <v>348</v>
      </c>
      <c r="D57" s="162">
        <v>9159.5300000000007</v>
      </c>
      <c r="E57" s="162">
        <f>' ACP DE 09 03 23'!D57/2</f>
        <v>4579.7700000000004</v>
      </c>
      <c r="F57" s="224" t="s">
        <v>1941</v>
      </c>
    </row>
    <row r="58" spans="1:6" ht="15" customHeight="1" x14ac:dyDescent="0.25">
      <c r="A58" s="228" t="s">
        <v>349</v>
      </c>
      <c r="B58" s="96" t="s">
        <v>350</v>
      </c>
      <c r="C58" s="227" t="s">
        <v>351</v>
      </c>
      <c r="D58" s="161">
        <v>1190.76</v>
      </c>
      <c r="E58" s="162">
        <f>' ACP DE 09 03 23'!D58/2</f>
        <v>595.38</v>
      </c>
      <c r="F58" s="225" t="s">
        <v>1941</v>
      </c>
    </row>
    <row r="59" spans="1:6" ht="15" customHeight="1" x14ac:dyDescent="0.25">
      <c r="A59" s="222" t="s">
        <v>352</v>
      </c>
      <c r="B59" s="223" t="s">
        <v>353</v>
      </c>
      <c r="C59" s="227" t="s">
        <v>174</v>
      </c>
      <c r="D59" s="162">
        <v>17116.080000000002</v>
      </c>
      <c r="E59" s="162">
        <f>' ACP DE 09 03 23'!D59/2</f>
        <v>8558.0400000000009</v>
      </c>
      <c r="F59" s="224" t="s">
        <v>1941</v>
      </c>
    </row>
    <row r="60" spans="1:6" ht="15" customHeight="1" x14ac:dyDescent="0.25">
      <c r="A60" s="222" t="s">
        <v>354</v>
      </c>
      <c r="B60" s="223" t="s">
        <v>355</v>
      </c>
      <c r="C60" s="154" t="s">
        <v>174</v>
      </c>
      <c r="D60" s="162">
        <v>17492.400000000001</v>
      </c>
      <c r="E60" s="162">
        <f>' ACP DE 09 03 23'!D60/2</f>
        <v>8746.2000000000007</v>
      </c>
      <c r="F60" s="224" t="s">
        <v>1941</v>
      </c>
    </row>
    <row r="61" spans="1:6" ht="15" customHeight="1" x14ac:dyDescent="0.25">
      <c r="A61" s="222" t="s">
        <v>356</v>
      </c>
      <c r="B61" s="223" t="s">
        <v>357</v>
      </c>
      <c r="C61" s="154" t="s">
        <v>358</v>
      </c>
      <c r="D61" s="162">
        <v>11851.46</v>
      </c>
      <c r="E61" s="162">
        <f>' ACP DE 09 03 23'!D61/2</f>
        <v>5925.73</v>
      </c>
      <c r="F61" s="224" t="s">
        <v>1941</v>
      </c>
    </row>
    <row r="62" spans="1:6" ht="15" customHeight="1" x14ac:dyDescent="0.25">
      <c r="A62" s="222" t="s">
        <v>359</v>
      </c>
      <c r="B62" s="223" t="s">
        <v>360</v>
      </c>
      <c r="C62" s="154" t="s">
        <v>361</v>
      </c>
      <c r="D62" s="162">
        <v>1278.18</v>
      </c>
      <c r="E62" s="162">
        <f>' ACP DE 09 03 23'!D62/2</f>
        <v>639.09</v>
      </c>
      <c r="F62" s="224" t="s">
        <v>1941</v>
      </c>
    </row>
    <row r="63" spans="1:6" ht="15" customHeight="1" x14ac:dyDescent="0.25">
      <c r="A63" s="222"/>
      <c r="B63" s="223"/>
      <c r="C63" s="154"/>
      <c r="D63" s="162"/>
      <c r="E63" s="162">
        <f>SUM(' ACP DE 09 03 23'!E52:E62)</f>
        <v>56502.18</v>
      </c>
      <c r="F63" s="224"/>
    </row>
    <row r="64" spans="1:6" ht="15" customHeight="1" x14ac:dyDescent="0.25">
      <c r="A64" s="222"/>
      <c r="B64" s="223"/>
      <c r="C64" s="154"/>
      <c r="D64" s="162"/>
      <c r="E64" s="162"/>
      <c r="F64" s="224"/>
    </row>
    <row r="65" spans="1:6" ht="15" customHeight="1" x14ac:dyDescent="0.25">
      <c r="A65" s="222" t="s">
        <v>393</v>
      </c>
      <c r="B65" s="223" t="s">
        <v>394</v>
      </c>
      <c r="C65" s="154" t="s">
        <v>395</v>
      </c>
      <c r="D65" s="162">
        <v>32409.57</v>
      </c>
      <c r="E65" s="162">
        <f>' ACP DE 09 03 23'!D65/2</f>
        <v>16204.79</v>
      </c>
      <c r="F65" s="224" t="s">
        <v>1942</v>
      </c>
    </row>
    <row r="66" spans="1:6" ht="15" customHeight="1" x14ac:dyDescent="0.25">
      <c r="A66" s="222" t="s">
        <v>397</v>
      </c>
      <c r="B66" s="223" t="s">
        <v>398</v>
      </c>
      <c r="C66" s="154" t="s">
        <v>399</v>
      </c>
      <c r="D66" s="162">
        <v>3636.13</v>
      </c>
      <c r="E66" s="162">
        <f>' ACP DE 09 03 23'!D66/2</f>
        <v>1818.07</v>
      </c>
      <c r="F66" s="224" t="s">
        <v>1942</v>
      </c>
    </row>
    <row r="67" spans="1:6" ht="15" customHeight="1" x14ac:dyDescent="0.25">
      <c r="A67" s="222"/>
      <c r="B67" s="223"/>
      <c r="C67" s="154"/>
      <c r="D67" s="162"/>
      <c r="E67" s="162">
        <f>SUM(' ACP DE 09 03 23'!E65:E66)</f>
        <v>18022.86</v>
      </c>
      <c r="F67" s="224"/>
    </row>
    <row r="68" spans="1:6" ht="15" customHeight="1" x14ac:dyDescent="0.25">
      <c r="A68" s="222"/>
      <c r="B68" s="223"/>
      <c r="C68" s="154"/>
      <c r="D68" s="162"/>
      <c r="E68" s="162"/>
      <c r="F68" s="224"/>
    </row>
    <row r="69" spans="1:6" ht="15" customHeight="1" x14ac:dyDescent="0.25">
      <c r="A69" s="222" t="s">
        <v>438</v>
      </c>
      <c r="B69" s="96" t="s">
        <v>439</v>
      </c>
      <c r="C69" s="227" t="s">
        <v>440</v>
      </c>
      <c r="D69" s="161">
        <v>7894.74</v>
      </c>
      <c r="E69" s="162">
        <f>' ACP DE 09 03 23'!D69/2</f>
        <v>3947.37</v>
      </c>
      <c r="F69" s="225" t="s">
        <v>1943</v>
      </c>
    </row>
    <row r="70" spans="1:6" ht="15" customHeight="1" x14ac:dyDescent="0.25">
      <c r="A70" s="222" t="s">
        <v>442</v>
      </c>
      <c r="B70" s="223" t="s">
        <v>443</v>
      </c>
      <c r="C70" s="154" t="s">
        <v>25</v>
      </c>
      <c r="D70" s="162">
        <v>777.68</v>
      </c>
      <c r="E70" s="162">
        <f>' ACP DE 09 03 23'!D70/2</f>
        <v>388.84</v>
      </c>
      <c r="F70" s="224" t="s">
        <v>1943</v>
      </c>
    </row>
    <row r="71" spans="1:6" ht="15" customHeight="1" x14ac:dyDescent="0.25">
      <c r="A71" s="222" t="s">
        <v>445</v>
      </c>
      <c r="B71" s="223" t="s">
        <v>446</v>
      </c>
      <c r="C71" s="154" t="s">
        <v>447</v>
      </c>
      <c r="D71" s="162">
        <v>7894.74</v>
      </c>
      <c r="E71" s="162">
        <f>' ACP DE 09 03 23'!D71/2</f>
        <v>3947.37</v>
      </c>
      <c r="F71" s="224" t="s">
        <v>1943</v>
      </c>
    </row>
    <row r="72" spans="1:6" ht="15" customHeight="1" x14ac:dyDescent="0.25">
      <c r="A72" s="222" t="s">
        <v>448</v>
      </c>
      <c r="B72" s="223" t="s">
        <v>449</v>
      </c>
      <c r="C72" s="154" t="s">
        <v>450</v>
      </c>
      <c r="D72" s="162">
        <v>111160.44</v>
      </c>
      <c r="E72" s="162">
        <f>' ACP DE 09 03 23'!D72/2</f>
        <v>55580.22</v>
      </c>
      <c r="F72" s="224" t="s">
        <v>1943</v>
      </c>
    </row>
    <row r="73" spans="1:6" ht="15" customHeight="1" x14ac:dyDescent="0.25">
      <c r="A73" s="222" t="s">
        <v>451</v>
      </c>
      <c r="B73" s="223" t="s">
        <v>452</v>
      </c>
      <c r="C73" s="154" t="s">
        <v>221</v>
      </c>
      <c r="D73" s="162">
        <v>12371.17</v>
      </c>
      <c r="E73" s="162">
        <f>' ACP DE 09 03 23'!D73/2</f>
        <v>6185.59</v>
      </c>
      <c r="F73" s="224" t="s">
        <v>1943</v>
      </c>
    </row>
    <row r="74" spans="1:6" ht="15" customHeight="1" x14ac:dyDescent="0.25">
      <c r="A74" s="222" t="s">
        <v>453</v>
      </c>
      <c r="B74" s="223" t="s">
        <v>454</v>
      </c>
      <c r="C74" s="154" t="s">
        <v>25</v>
      </c>
      <c r="D74" s="162">
        <v>28947.38</v>
      </c>
      <c r="E74" s="162">
        <f>' ACP DE 09 03 23'!D74/2</f>
        <v>14473.69</v>
      </c>
      <c r="F74" s="224" t="s">
        <v>1943</v>
      </c>
    </row>
    <row r="75" spans="1:6" ht="15" customHeight="1" x14ac:dyDescent="0.25">
      <c r="A75" s="222" t="s">
        <v>455</v>
      </c>
      <c r="B75" s="223" t="s">
        <v>456</v>
      </c>
      <c r="C75" s="154" t="s">
        <v>457</v>
      </c>
      <c r="D75" s="162">
        <v>46036.41</v>
      </c>
      <c r="E75" s="162">
        <f>' ACP DE 09 03 23'!D75/2</f>
        <v>23018.21</v>
      </c>
      <c r="F75" s="224" t="s">
        <v>1943</v>
      </c>
    </row>
    <row r="76" spans="1:6" ht="15" customHeight="1" x14ac:dyDescent="0.25">
      <c r="A76" s="222" t="s">
        <v>458</v>
      </c>
      <c r="B76" s="223" t="s">
        <v>459</v>
      </c>
      <c r="C76" s="154" t="s">
        <v>460</v>
      </c>
      <c r="D76" s="162">
        <v>1203.5899999999999</v>
      </c>
      <c r="E76" s="162">
        <f>' ACP DE 09 03 23'!D76/2</f>
        <v>601.79999999999995</v>
      </c>
      <c r="F76" s="224" t="s">
        <v>1943</v>
      </c>
    </row>
    <row r="77" spans="1:6" ht="15" customHeight="1" x14ac:dyDescent="0.25">
      <c r="A77" s="222" t="s">
        <v>461</v>
      </c>
      <c r="B77" s="223" t="s">
        <v>462</v>
      </c>
      <c r="C77" s="154" t="s">
        <v>463</v>
      </c>
      <c r="D77" s="162">
        <v>850.71</v>
      </c>
      <c r="E77" s="162">
        <f>' ACP DE 09 03 23'!D77/2</f>
        <v>425.36</v>
      </c>
      <c r="F77" s="224" t="s">
        <v>1943</v>
      </c>
    </row>
    <row r="78" spans="1:6" ht="15" customHeight="1" x14ac:dyDescent="0.25">
      <c r="A78" s="222"/>
      <c r="B78" s="223"/>
      <c r="C78" s="154"/>
      <c r="D78" s="162"/>
      <c r="E78" s="162">
        <f>SUM(' ACP DE 09 03 23'!E69:E77)</f>
        <v>108568.45</v>
      </c>
      <c r="F78" s="224"/>
    </row>
    <row r="79" spans="1:6" ht="15" customHeight="1" x14ac:dyDescent="0.25">
      <c r="A79" s="222"/>
      <c r="B79" s="223"/>
      <c r="C79" s="154"/>
      <c r="D79" s="162"/>
      <c r="E79" s="162"/>
      <c r="F79" s="224"/>
    </row>
    <row r="80" spans="1:6" ht="15" customHeight="1" x14ac:dyDescent="0.25">
      <c r="A80" s="222" t="s">
        <v>497</v>
      </c>
      <c r="B80" s="223" t="s">
        <v>498</v>
      </c>
      <c r="C80" s="154" t="s">
        <v>499</v>
      </c>
      <c r="D80" s="162">
        <v>777.68</v>
      </c>
      <c r="E80" s="162">
        <f>' ACP DE 09 03 23'!D80/2</f>
        <v>388.84</v>
      </c>
      <c r="F80" s="224" t="s">
        <v>1944</v>
      </c>
    </row>
    <row r="81" spans="1:6" ht="15" customHeight="1" x14ac:dyDescent="0.25">
      <c r="A81" s="222" t="s">
        <v>501</v>
      </c>
      <c r="B81" s="96" t="s">
        <v>502</v>
      </c>
      <c r="C81" s="227" t="s">
        <v>503</v>
      </c>
      <c r="D81" s="162">
        <v>15789.48</v>
      </c>
      <c r="E81" s="162">
        <f>' ACP DE 09 03 23'!D81/2</f>
        <v>7894.74</v>
      </c>
      <c r="F81" s="224" t="s">
        <v>1944</v>
      </c>
    </row>
    <row r="82" spans="1:6" ht="15" customHeight="1" x14ac:dyDescent="0.25">
      <c r="A82" s="222" t="s">
        <v>505</v>
      </c>
      <c r="B82" s="223" t="s">
        <v>506</v>
      </c>
      <c r="C82" s="154" t="s">
        <v>507</v>
      </c>
      <c r="D82" s="162">
        <v>753.69</v>
      </c>
      <c r="E82" s="162">
        <f>' ACP DE 09 03 23'!D82/2</f>
        <v>376.85</v>
      </c>
      <c r="F82" s="224" t="s">
        <v>1944</v>
      </c>
    </row>
    <row r="83" spans="1:6" ht="15" customHeight="1" x14ac:dyDescent="0.25">
      <c r="A83" s="222" t="s">
        <v>508</v>
      </c>
      <c r="B83" s="223" t="s">
        <v>509</v>
      </c>
      <c r="C83" s="154" t="s">
        <v>510</v>
      </c>
      <c r="D83" s="162">
        <v>1203.01</v>
      </c>
      <c r="E83" s="162">
        <f>' ACP DE 09 03 23'!D83/2</f>
        <v>601.51</v>
      </c>
      <c r="F83" s="224" t="s">
        <v>1944</v>
      </c>
    </row>
    <row r="84" spans="1:6" ht="15" customHeight="1" x14ac:dyDescent="0.25">
      <c r="A84" s="222"/>
      <c r="B84" s="223"/>
      <c r="C84" s="154"/>
      <c r="D84" s="162"/>
      <c r="E84" s="162">
        <f>SUM(' ACP DE 09 03 23'!E80:E83)</f>
        <v>9261.94</v>
      </c>
      <c r="F84" s="224"/>
    </row>
    <row r="85" spans="1:6" ht="15" customHeight="1" x14ac:dyDescent="0.25">
      <c r="A85" s="222"/>
      <c r="B85" s="223"/>
      <c r="C85" s="154"/>
      <c r="D85" s="162"/>
      <c r="E85" s="162"/>
      <c r="F85" s="224"/>
    </row>
    <row r="86" spans="1:6" ht="15" customHeight="1" x14ac:dyDescent="0.25">
      <c r="A86" s="222" t="s">
        <v>1869</v>
      </c>
      <c r="B86" s="223" t="s">
        <v>1870</v>
      </c>
      <c r="C86" s="154" t="s">
        <v>1871</v>
      </c>
      <c r="D86" s="162">
        <v>789.73</v>
      </c>
      <c r="E86" s="162">
        <f>' ACP DE 09 03 23'!D86/2</f>
        <v>394.87</v>
      </c>
      <c r="F86" s="224" t="s">
        <v>1945</v>
      </c>
    </row>
    <row r="87" spans="1:6" ht="15" customHeight="1" x14ac:dyDescent="0.25">
      <c r="A87" s="222"/>
      <c r="B87" s="223"/>
      <c r="C87" s="154"/>
      <c r="D87" s="162"/>
      <c r="E87" s="162">
        <f>SUM(' ACP DE 09 03 23'!E86)</f>
        <v>394.87</v>
      </c>
      <c r="F87" s="224"/>
    </row>
    <row r="88" spans="1:6" ht="15" customHeight="1" x14ac:dyDescent="0.25">
      <c r="A88" s="222"/>
      <c r="B88" s="223"/>
      <c r="C88" s="154"/>
      <c r="D88" s="162"/>
      <c r="E88" s="162"/>
      <c r="F88" s="224"/>
    </row>
    <row r="89" spans="1:6" ht="15" customHeight="1" x14ac:dyDescent="0.25">
      <c r="A89" s="222" t="s">
        <v>1813</v>
      </c>
      <c r="B89" s="223" t="s">
        <v>1814</v>
      </c>
      <c r="C89" s="154" t="s">
        <v>1815</v>
      </c>
      <c r="D89" s="162">
        <v>113707.61</v>
      </c>
      <c r="E89" s="162">
        <f>' ACP DE 09 03 23'!D89/2</f>
        <v>56853.81</v>
      </c>
      <c r="F89" s="224" t="s">
        <v>1946</v>
      </c>
    </row>
    <row r="90" spans="1:6" ht="15" customHeight="1" x14ac:dyDescent="0.25">
      <c r="A90" s="222"/>
      <c r="B90" s="223"/>
      <c r="C90" s="154"/>
      <c r="D90" s="162"/>
      <c r="E90" s="162">
        <f>SUM(' ACP DE 09 03 23'!E89)</f>
        <v>56853.81</v>
      </c>
      <c r="F90" s="224"/>
    </row>
    <row r="91" spans="1:6" ht="15" customHeight="1" x14ac:dyDescent="0.25">
      <c r="A91" s="222"/>
      <c r="B91" s="223"/>
      <c r="C91" s="154"/>
      <c r="D91" s="162"/>
      <c r="E91" s="162"/>
      <c r="F91" s="224"/>
    </row>
    <row r="92" spans="1:6" ht="15" customHeight="1" x14ac:dyDescent="0.25">
      <c r="A92" s="230" t="s">
        <v>549</v>
      </c>
      <c r="B92" s="223" t="s">
        <v>550</v>
      </c>
      <c r="C92" s="154" t="s">
        <v>551</v>
      </c>
      <c r="D92" s="162">
        <v>777.68</v>
      </c>
      <c r="E92" s="162">
        <f>' ACP DE 09 03 23'!D92/2</f>
        <v>388.84</v>
      </c>
      <c r="F92" s="224" t="s">
        <v>1947</v>
      </c>
    </row>
    <row r="93" spans="1:6" ht="15" customHeight="1" x14ac:dyDescent="0.25">
      <c r="A93" s="222" t="s">
        <v>553</v>
      </c>
      <c r="B93" s="223" t="s">
        <v>554</v>
      </c>
      <c r="C93" s="154" t="s">
        <v>555</v>
      </c>
      <c r="D93" s="162">
        <v>798.08</v>
      </c>
      <c r="E93" s="162">
        <f>' ACP DE 09 03 23'!D93/2</f>
        <v>399.04</v>
      </c>
      <c r="F93" s="224" t="s">
        <v>1947</v>
      </c>
    </row>
    <row r="94" spans="1:6" ht="15" customHeight="1" x14ac:dyDescent="0.25">
      <c r="A94" s="222" t="s">
        <v>557</v>
      </c>
      <c r="B94" s="223" t="s">
        <v>558</v>
      </c>
      <c r="C94" s="154" t="s">
        <v>559</v>
      </c>
      <c r="D94" s="162">
        <v>8391.0400000000009</v>
      </c>
      <c r="E94" s="162">
        <f>' ACP DE 09 03 23'!D94/2</f>
        <v>4195.5200000000004</v>
      </c>
      <c r="F94" s="224" t="s">
        <v>1947</v>
      </c>
    </row>
    <row r="95" spans="1:6" ht="15" customHeight="1" x14ac:dyDescent="0.25">
      <c r="A95" s="222" t="s">
        <v>560</v>
      </c>
      <c r="B95" s="223" t="s">
        <v>561</v>
      </c>
      <c r="C95" s="154" t="s">
        <v>562</v>
      </c>
      <c r="D95" s="162">
        <v>42361.919999999998</v>
      </c>
      <c r="E95" s="162">
        <f>' ACP DE 09 03 23'!D95/2</f>
        <v>21180.959999999999</v>
      </c>
      <c r="F95" s="224" t="s">
        <v>1947</v>
      </c>
    </row>
    <row r="96" spans="1:6" ht="15" customHeight="1" x14ac:dyDescent="0.25">
      <c r="A96" s="222" t="s">
        <v>563</v>
      </c>
      <c r="B96" s="223" t="s">
        <v>564</v>
      </c>
      <c r="C96" s="154" t="s">
        <v>565</v>
      </c>
      <c r="D96" s="162">
        <v>1121.56</v>
      </c>
      <c r="E96" s="162">
        <f>' ACP DE 09 03 23'!D96/2</f>
        <v>560.78</v>
      </c>
      <c r="F96" s="224" t="s">
        <v>1947</v>
      </c>
    </row>
    <row r="97" spans="1:6" ht="15" customHeight="1" x14ac:dyDescent="0.25">
      <c r="A97" s="222" t="s">
        <v>566</v>
      </c>
      <c r="B97" s="223" t="s">
        <v>567</v>
      </c>
      <c r="C97" s="154" t="s">
        <v>568</v>
      </c>
      <c r="D97" s="162">
        <v>1067.6099999999999</v>
      </c>
      <c r="E97" s="162">
        <f>' ACP DE 09 03 23'!D97/2</f>
        <v>533.80999999999995</v>
      </c>
      <c r="F97" s="224" t="s">
        <v>1947</v>
      </c>
    </row>
    <row r="98" spans="1:6" ht="15" customHeight="1" x14ac:dyDescent="0.25">
      <c r="A98" s="222" t="s">
        <v>569</v>
      </c>
      <c r="B98" s="223" t="s">
        <v>570</v>
      </c>
      <c r="C98" s="154" t="s">
        <v>571</v>
      </c>
      <c r="D98" s="162">
        <v>719.8</v>
      </c>
      <c r="E98" s="162">
        <f>' ACP DE 09 03 23'!D98/2</f>
        <v>359.9</v>
      </c>
      <c r="F98" s="224" t="s">
        <v>1947</v>
      </c>
    </row>
    <row r="99" spans="1:6" ht="15" customHeight="1" x14ac:dyDescent="0.25">
      <c r="A99" s="228" t="s">
        <v>572</v>
      </c>
      <c r="B99" s="96" t="s">
        <v>573</v>
      </c>
      <c r="C99" s="227" t="s">
        <v>574</v>
      </c>
      <c r="D99" s="161">
        <v>15730.85</v>
      </c>
      <c r="E99" s="162">
        <f>' ACP DE 09 03 23'!D99/2</f>
        <v>7865.43</v>
      </c>
      <c r="F99" s="225" t="s">
        <v>1947</v>
      </c>
    </row>
    <row r="100" spans="1:6" ht="15" customHeight="1" x14ac:dyDescent="0.25">
      <c r="A100" s="222" t="s">
        <v>575</v>
      </c>
      <c r="B100" s="96" t="s">
        <v>576</v>
      </c>
      <c r="C100" s="154" t="s">
        <v>35</v>
      </c>
      <c r="D100" s="162">
        <v>847.81</v>
      </c>
      <c r="E100" s="162">
        <f>' ACP DE 09 03 23'!D100/2</f>
        <v>423.91</v>
      </c>
      <c r="F100" s="224" t="s">
        <v>1947</v>
      </c>
    </row>
    <row r="101" spans="1:6" ht="15" customHeight="1" x14ac:dyDescent="0.25">
      <c r="A101" s="222" t="s">
        <v>577</v>
      </c>
      <c r="B101" s="223" t="s">
        <v>578</v>
      </c>
      <c r="C101" s="154" t="s">
        <v>579</v>
      </c>
      <c r="D101" s="162">
        <v>14338.9</v>
      </c>
      <c r="E101" s="162">
        <f>' ACP DE 09 03 23'!D101/2</f>
        <v>7169.45</v>
      </c>
      <c r="F101" s="224" t="s">
        <v>1947</v>
      </c>
    </row>
    <row r="102" spans="1:6" ht="15" customHeight="1" x14ac:dyDescent="0.25">
      <c r="A102" s="222" t="s">
        <v>580</v>
      </c>
      <c r="B102" s="223" t="s">
        <v>581</v>
      </c>
      <c r="C102" s="154" t="s">
        <v>582</v>
      </c>
      <c r="D102" s="162">
        <v>7935.41</v>
      </c>
      <c r="E102" s="162">
        <f>' ACP DE 09 03 23'!D102/2</f>
        <v>3967.71</v>
      </c>
      <c r="F102" s="224" t="s">
        <v>1947</v>
      </c>
    </row>
    <row r="103" spans="1:6" ht="15" customHeight="1" x14ac:dyDescent="0.25">
      <c r="A103" s="222" t="s">
        <v>583</v>
      </c>
      <c r="B103" s="223" t="s">
        <v>584</v>
      </c>
      <c r="C103" s="154" t="s">
        <v>585</v>
      </c>
      <c r="D103" s="162">
        <v>22544.6</v>
      </c>
      <c r="E103" s="162">
        <f>' ACP DE 09 03 23'!D103/2</f>
        <v>11272.3</v>
      </c>
      <c r="F103" s="224" t="s">
        <v>1947</v>
      </c>
    </row>
    <row r="104" spans="1:6" ht="15" customHeight="1" x14ac:dyDescent="0.25">
      <c r="A104" s="222"/>
      <c r="B104" s="223"/>
      <c r="C104" s="154"/>
      <c r="D104" s="162"/>
      <c r="E104" s="162">
        <f>SUM(' ACP DE 09 03 23'!E92:E103)</f>
        <v>58317.65</v>
      </c>
      <c r="F104" s="224"/>
    </row>
    <row r="105" spans="1:6" ht="15" customHeight="1" x14ac:dyDescent="0.25">
      <c r="A105" s="222"/>
      <c r="B105" s="223"/>
      <c r="C105" s="154"/>
      <c r="D105" s="162"/>
      <c r="E105" s="162"/>
      <c r="F105" s="224"/>
    </row>
    <row r="106" spans="1:6" ht="15" customHeight="1" x14ac:dyDescent="0.25">
      <c r="A106" s="222" t="s">
        <v>630</v>
      </c>
      <c r="B106" s="223" t="s">
        <v>631</v>
      </c>
      <c r="C106" s="154" t="s">
        <v>632</v>
      </c>
      <c r="D106" s="162">
        <v>798.8</v>
      </c>
      <c r="E106" s="162">
        <f>' ACP DE 09 03 23'!D106/2</f>
        <v>399.4</v>
      </c>
      <c r="F106" s="224" t="s">
        <v>1948</v>
      </c>
    </row>
    <row r="107" spans="1:6" ht="15" customHeight="1" x14ac:dyDescent="0.25">
      <c r="A107" s="222"/>
      <c r="B107" s="223"/>
      <c r="C107" s="154"/>
      <c r="D107" s="162"/>
      <c r="E107" s="162">
        <f>SUM(' ACP DE 09 03 23'!E106)</f>
        <v>399.4</v>
      </c>
      <c r="F107" s="224"/>
    </row>
    <row r="108" spans="1:6" ht="15" customHeight="1" x14ac:dyDescent="0.25">
      <c r="A108" s="222"/>
      <c r="B108" s="223"/>
      <c r="C108" s="154"/>
      <c r="D108" s="162"/>
      <c r="E108" s="162"/>
      <c r="F108" s="224"/>
    </row>
    <row r="109" spans="1:6" ht="15" customHeight="1" x14ac:dyDescent="0.25">
      <c r="A109" s="222" t="s">
        <v>645</v>
      </c>
      <c r="B109" s="223" t="s">
        <v>646</v>
      </c>
      <c r="C109" s="154" t="s">
        <v>25</v>
      </c>
      <c r="D109" s="162">
        <v>2631.58</v>
      </c>
      <c r="E109" s="162">
        <f>' ACP DE 09 03 23'!D109/2</f>
        <v>1315.79</v>
      </c>
      <c r="F109" s="224" t="s">
        <v>1949</v>
      </c>
    </row>
    <row r="110" spans="1:6" ht="15" customHeight="1" x14ac:dyDescent="0.25">
      <c r="A110" s="222" t="s">
        <v>648</v>
      </c>
      <c r="B110" s="223" t="s">
        <v>649</v>
      </c>
      <c r="C110" s="154" t="s">
        <v>650</v>
      </c>
      <c r="D110" s="162">
        <v>1786.32</v>
      </c>
      <c r="E110" s="162">
        <f>' ACP DE 09 03 23'!D110/2</f>
        <v>893.16</v>
      </c>
      <c r="F110" s="224" t="s">
        <v>1949</v>
      </c>
    </row>
    <row r="111" spans="1:6" ht="15" customHeight="1" x14ac:dyDescent="0.25">
      <c r="A111" s="222" t="s">
        <v>652</v>
      </c>
      <c r="B111" s="223" t="s">
        <v>653</v>
      </c>
      <c r="C111" s="154" t="s">
        <v>654</v>
      </c>
      <c r="D111" s="162">
        <v>17230.75</v>
      </c>
      <c r="E111" s="162">
        <f>' ACP DE 09 03 23'!D111/2</f>
        <v>8615.3799999999992</v>
      </c>
      <c r="F111" s="224" t="s">
        <v>1949</v>
      </c>
    </row>
    <row r="112" spans="1:6" ht="15" customHeight="1" x14ac:dyDescent="0.25">
      <c r="A112" s="222"/>
      <c r="B112" s="223"/>
      <c r="C112" s="154"/>
      <c r="D112" s="162"/>
      <c r="E112" s="162">
        <f>SUM(' ACP DE 09 03 23'!E109:E111)</f>
        <v>10824.33</v>
      </c>
      <c r="F112" s="224"/>
    </row>
    <row r="113" spans="1:6" ht="15" customHeight="1" x14ac:dyDescent="0.25">
      <c r="A113" s="222"/>
      <c r="B113" s="223"/>
      <c r="C113" s="154"/>
      <c r="D113" s="162"/>
      <c r="E113" s="162"/>
      <c r="F113" s="224"/>
    </row>
    <row r="114" spans="1:6" ht="15" customHeight="1" x14ac:dyDescent="0.25">
      <c r="A114" s="222" t="s">
        <v>1867</v>
      </c>
      <c r="B114" s="223" t="s">
        <v>1868</v>
      </c>
      <c r="C114" s="154" t="s">
        <v>421</v>
      </c>
      <c r="D114" s="162">
        <v>90274.09</v>
      </c>
      <c r="E114" s="162">
        <f>' ACP DE 09 03 23'!D114/2</f>
        <v>45137.05</v>
      </c>
      <c r="F114" s="224" t="s">
        <v>1950</v>
      </c>
    </row>
    <row r="115" spans="1:6" ht="15" customHeight="1" x14ac:dyDescent="0.25">
      <c r="A115" s="222"/>
      <c r="B115" s="223"/>
      <c r="C115" s="154"/>
      <c r="D115" s="162"/>
      <c r="E115" s="162">
        <f>SUM(' ACP DE 09 03 23'!E114)</f>
        <v>45137.05</v>
      </c>
      <c r="F115" s="224"/>
    </row>
    <row r="116" spans="1:6" ht="15" customHeight="1" x14ac:dyDescent="0.25">
      <c r="A116" s="222"/>
      <c r="B116" s="223"/>
      <c r="C116" s="154"/>
      <c r="D116" s="162"/>
      <c r="E116" s="162"/>
      <c r="F116" s="224"/>
    </row>
    <row r="117" spans="1:6" ht="15" customHeight="1" x14ac:dyDescent="0.25">
      <c r="A117" s="222" t="s">
        <v>677</v>
      </c>
      <c r="B117" s="223" t="s">
        <v>678</v>
      </c>
      <c r="C117" s="154" t="s">
        <v>339</v>
      </c>
      <c r="D117" s="162">
        <v>19492.650000000001</v>
      </c>
      <c r="E117" s="162">
        <f>' ACP DE 09 03 23'!D117/2</f>
        <v>9746.33</v>
      </c>
      <c r="F117" s="224" t="s">
        <v>1951</v>
      </c>
    </row>
    <row r="118" spans="1:6" ht="15" customHeight="1" x14ac:dyDescent="0.25">
      <c r="A118" s="222" t="s">
        <v>680</v>
      </c>
      <c r="B118" s="223" t="s">
        <v>681</v>
      </c>
      <c r="C118" s="154" t="s">
        <v>682</v>
      </c>
      <c r="D118" s="162">
        <v>3073.19</v>
      </c>
      <c r="E118" s="162">
        <f>' ACP DE 09 03 23'!D118/2</f>
        <v>1536.6</v>
      </c>
      <c r="F118" s="224" t="s">
        <v>1951</v>
      </c>
    </row>
    <row r="119" spans="1:6" ht="15" customHeight="1" x14ac:dyDescent="0.25">
      <c r="A119" s="222"/>
      <c r="B119" s="223"/>
      <c r="C119" s="154"/>
      <c r="D119" s="162"/>
      <c r="E119" s="162">
        <f>SUM(' ACP DE 09 03 23'!E117:E118)</f>
        <v>11282.93</v>
      </c>
      <c r="F119" s="224"/>
    </row>
    <row r="120" spans="1:6" ht="15" customHeight="1" x14ac:dyDescent="0.25">
      <c r="A120" s="222"/>
      <c r="B120" s="223"/>
      <c r="C120" s="154"/>
      <c r="D120" s="162"/>
      <c r="E120" s="162"/>
      <c r="F120" s="224"/>
    </row>
    <row r="121" spans="1:6" ht="15" customHeight="1" x14ac:dyDescent="0.25">
      <c r="A121" s="222" t="s">
        <v>727</v>
      </c>
      <c r="B121" s="223" t="s">
        <v>728</v>
      </c>
      <c r="C121" s="154" t="s">
        <v>729</v>
      </c>
      <c r="D121" s="162">
        <v>1299.95</v>
      </c>
      <c r="E121" s="162">
        <f>' ACP DE 09 03 23'!D121/2</f>
        <v>649.98</v>
      </c>
      <c r="F121" s="224" t="s">
        <v>1952</v>
      </c>
    </row>
    <row r="122" spans="1:6" ht="15" customHeight="1" x14ac:dyDescent="0.25">
      <c r="A122" s="222" t="s">
        <v>731</v>
      </c>
      <c r="B122" s="223" t="s">
        <v>732</v>
      </c>
      <c r="C122" s="154" t="s">
        <v>227</v>
      </c>
      <c r="D122" s="162">
        <v>55628.55</v>
      </c>
      <c r="E122" s="162">
        <f>' ACP DE 09 03 23'!D122/2</f>
        <v>27814.28</v>
      </c>
      <c r="F122" s="224" t="s">
        <v>1953</v>
      </c>
    </row>
    <row r="123" spans="1:6" ht="15" customHeight="1" x14ac:dyDescent="0.25">
      <c r="A123" s="222" t="s">
        <v>734</v>
      </c>
      <c r="B123" s="223" t="s">
        <v>735</v>
      </c>
      <c r="C123" s="154" t="s">
        <v>227</v>
      </c>
      <c r="D123" s="162">
        <v>32485.98</v>
      </c>
      <c r="E123" s="162">
        <f>' ACP DE 09 03 23'!D123/2</f>
        <v>16242.99</v>
      </c>
      <c r="F123" s="224" t="s">
        <v>1953</v>
      </c>
    </row>
    <row r="124" spans="1:6" ht="15" customHeight="1" x14ac:dyDescent="0.25">
      <c r="A124" s="222" t="s">
        <v>736</v>
      </c>
      <c r="B124" s="223" t="s">
        <v>737</v>
      </c>
      <c r="C124" s="154" t="s">
        <v>738</v>
      </c>
      <c r="D124" s="162">
        <v>912.99</v>
      </c>
      <c r="E124" s="162">
        <f>' ACP DE 09 03 23'!D124/2</f>
        <v>456.5</v>
      </c>
      <c r="F124" s="224" t="s">
        <v>1953</v>
      </c>
    </row>
    <row r="125" spans="1:6" ht="15" customHeight="1" x14ac:dyDescent="0.25">
      <c r="A125" s="222"/>
      <c r="B125" s="223"/>
      <c r="C125" s="154"/>
      <c r="D125" s="162"/>
      <c r="E125" s="162">
        <f>SUM(' ACP DE 09 03 23'!E121:E124)</f>
        <v>45163.75</v>
      </c>
      <c r="F125" s="224"/>
    </row>
    <row r="126" spans="1:6" ht="15" customHeight="1" x14ac:dyDescent="0.25">
      <c r="A126" s="222"/>
      <c r="B126" s="223"/>
      <c r="C126" s="154"/>
      <c r="D126" s="162"/>
      <c r="E126" s="162"/>
      <c r="F126" s="224"/>
    </row>
    <row r="127" spans="1:6" ht="15" customHeight="1" x14ac:dyDescent="0.25">
      <c r="A127" s="222" t="s">
        <v>744</v>
      </c>
      <c r="B127" s="223" t="s">
        <v>745</v>
      </c>
      <c r="C127" s="154" t="s">
        <v>746</v>
      </c>
      <c r="D127" s="162">
        <v>32700.93</v>
      </c>
      <c r="E127" s="162">
        <f>' ACP DE 09 03 23'!D127/2</f>
        <v>16350.47</v>
      </c>
      <c r="F127" s="224" t="s">
        <v>1954</v>
      </c>
    </row>
    <row r="128" spans="1:6" ht="15" customHeight="1" x14ac:dyDescent="0.25">
      <c r="A128" s="222" t="s">
        <v>748</v>
      </c>
      <c r="B128" s="223" t="s">
        <v>749</v>
      </c>
      <c r="C128" s="154" t="s">
        <v>750</v>
      </c>
      <c r="D128" s="162">
        <v>24021.599999999999</v>
      </c>
      <c r="E128" s="162">
        <f>' ACP DE 09 03 23'!D128/2</f>
        <v>12010.8</v>
      </c>
      <c r="F128" s="224" t="s">
        <v>1954</v>
      </c>
    </row>
    <row r="129" spans="1:6" ht="15" customHeight="1" x14ac:dyDescent="0.25">
      <c r="A129" s="222" t="s">
        <v>752</v>
      </c>
      <c r="B129" s="223" t="s">
        <v>753</v>
      </c>
      <c r="C129" s="154" t="s">
        <v>754</v>
      </c>
      <c r="D129" s="162">
        <v>1128.18</v>
      </c>
      <c r="E129" s="162">
        <f>' ACP DE 09 03 23'!D129/2</f>
        <v>564.09</v>
      </c>
      <c r="F129" s="224" t="s">
        <v>1954</v>
      </c>
    </row>
    <row r="130" spans="1:6" ht="15" customHeight="1" x14ac:dyDescent="0.25">
      <c r="A130" s="222"/>
      <c r="B130" s="223"/>
      <c r="C130" s="154"/>
      <c r="D130" s="162"/>
      <c r="E130" s="162">
        <f>SUM(' ACP DE 09 03 23'!E127:E129)</f>
        <v>28925.360000000001</v>
      </c>
      <c r="F130" s="224"/>
    </row>
    <row r="131" spans="1:6" ht="15" customHeight="1" x14ac:dyDescent="0.25">
      <c r="A131" s="222"/>
      <c r="B131" s="223"/>
      <c r="C131" s="154"/>
      <c r="D131" s="162"/>
      <c r="E131" s="162"/>
      <c r="F131" s="224"/>
    </row>
    <row r="132" spans="1:6" ht="15" customHeight="1" x14ac:dyDescent="0.25">
      <c r="A132" s="222" t="s">
        <v>774</v>
      </c>
      <c r="B132" s="223" t="s">
        <v>775</v>
      </c>
      <c r="C132" s="154" t="s">
        <v>776</v>
      </c>
      <c r="D132" s="162">
        <v>1331.86</v>
      </c>
      <c r="E132" s="162">
        <f>' ACP DE 09 03 23'!D132/2</f>
        <v>665.93</v>
      </c>
      <c r="F132" s="224" t="s">
        <v>1955</v>
      </c>
    </row>
    <row r="133" spans="1:6" ht="15" customHeight="1" x14ac:dyDescent="0.25">
      <c r="A133" s="222"/>
      <c r="B133" s="223"/>
      <c r="C133" s="154"/>
      <c r="D133" s="162"/>
      <c r="E133" s="162">
        <f>SUM(' ACP DE 09 03 23'!E132)</f>
        <v>665.93</v>
      </c>
      <c r="F133" s="224"/>
    </row>
    <row r="134" spans="1:6" ht="15" customHeight="1" x14ac:dyDescent="0.25">
      <c r="A134" s="222"/>
      <c r="B134" s="223"/>
      <c r="C134" s="154"/>
      <c r="D134" s="162"/>
      <c r="E134" s="162"/>
      <c r="F134" s="224"/>
    </row>
    <row r="135" spans="1:6" ht="15" customHeight="1" x14ac:dyDescent="0.25">
      <c r="A135" s="222" t="s">
        <v>784</v>
      </c>
      <c r="B135" s="223" t="s">
        <v>785</v>
      </c>
      <c r="C135" s="154" t="s">
        <v>786</v>
      </c>
      <c r="D135" s="162">
        <v>1241.8599999999999</v>
      </c>
      <c r="E135" s="162">
        <f>' ACP DE 09 03 23'!D135/2</f>
        <v>620.92999999999995</v>
      </c>
      <c r="F135" s="224" t="s">
        <v>1956</v>
      </c>
    </row>
    <row r="136" spans="1:6" ht="15" customHeight="1" x14ac:dyDescent="0.25">
      <c r="A136" s="228" t="s">
        <v>788</v>
      </c>
      <c r="B136" s="96" t="s">
        <v>789</v>
      </c>
      <c r="C136" s="227" t="s">
        <v>790</v>
      </c>
      <c r="D136" s="161">
        <v>9163.7099999999991</v>
      </c>
      <c r="E136" s="162">
        <f>' ACP DE 09 03 23'!D136/2</f>
        <v>4581.8599999999997</v>
      </c>
      <c r="F136" s="224" t="s">
        <v>1956</v>
      </c>
    </row>
    <row r="137" spans="1:6" ht="15" customHeight="1" x14ac:dyDescent="0.25">
      <c r="A137" s="222" t="s">
        <v>792</v>
      </c>
      <c r="B137" s="223" t="s">
        <v>793</v>
      </c>
      <c r="C137" s="154" t="s">
        <v>794</v>
      </c>
      <c r="D137" s="162">
        <v>1353.26</v>
      </c>
      <c r="E137" s="162">
        <f>' ACP DE 09 03 23'!D137/2</f>
        <v>676.63</v>
      </c>
      <c r="F137" s="224" t="s">
        <v>1956</v>
      </c>
    </row>
    <row r="138" spans="1:6" ht="15" customHeight="1" x14ac:dyDescent="0.25">
      <c r="A138" s="222"/>
      <c r="B138" s="223"/>
      <c r="C138" s="154"/>
      <c r="D138" s="162"/>
      <c r="E138" s="162">
        <f>SUM(' ACP DE 09 03 23'!E135:E137)</f>
        <v>5879.42</v>
      </c>
      <c r="F138" s="224"/>
    </row>
    <row r="139" spans="1:6" ht="15" customHeight="1" x14ac:dyDescent="0.25">
      <c r="A139" s="222"/>
      <c r="B139" s="223"/>
      <c r="C139" s="154"/>
      <c r="D139" s="162"/>
      <c r="E139" s="162"/>
      <c r="F139" s="224"/>
    </row>
    <row r="140" spans="1:6" ht="15" customHeight="1" x14ac:dyDescent="0.25">
      <c r="A140" s="222" t="s">
        <v>826</v>
      </c>
      <c r="B140" s="223" t="s">
        <v>827</v>
      </c>
      <c r="C140" s="154" t="s">
        <v>828</v>
      </c>
      <c r="D140" s="161">
        <v>2483.4</v>
      </c>
      <c r="E140" s="162">
        <f>' ACP DE 09 03 23'!D140/2</f>
        <v>1241.7</v>
      </c>
      <c r="F140" s="225" t="s">
        <v>1957</v>
      </c>
    </row>
    <row r="141" spans="1:6" ht="15" customHeight="1" x14ac:dyDescent="0.25">
      <c r="A141" s="222" t="s">
        <v>830</v>
      </c>
      <c r="B141" s="223" t="s">
        <v>831</v>
      </c>
      <c r="C141" s="229" t="s">
        <v>832</v>
      </c>
      <c r="D141" s="162">
        <v>947.37</v>
      </c>
      <c r="E141" s="162">
        <f>' ACP DE 09 03 23'!D141/2</f>
        <v>473.69</v>
      </c>
      <c r="F141" s="225" t="s">
        <v>1957</v>
      </c>
    </row>
    <row r="142" spans="1:6" ht="15" customHeight="1" x14ac:dyDescent="0.25">
      <c r="A142" s="222" t="s">
        <v>834</v>
      </c>
      <c r="B142" s="223" t="s">
        <v>835</v>
      </c>
      <c r="C142" s="154" t="s">
        <v>25</v>
      </c>
      <c r="D142" s="162">
        <v>2631.58</v>
      </c>
      <c r="E142" s="162">
        <f>' ACP DE 09 03 23'!D142/2</f>
        <v>1315.79</v>
      </c>
      <c r="F142" s="225" t="s">
        <v>1957</v>
      </c>
    </row>
    <row r="143" spans="1:6" ht="15" customHeight="1" x14ac:dyDescent="0.25">
      <c r="A143" s="222" t="s">
        <v>836</v>
      </c>
      <c r="B143" s="223" t="s">
        <v>837</v>
      </c>
      <c r="C143" s="154" t="s">
        <v>838</v>
      </c>
      <c r="D143" s="162">
        <v>6578.95</v>
      </c>
      <c r="E143" s="162">
        <f>' ACP DE 09 03 23'!D143/2</f>
        <v>3289.48</v>
      </c>
      <c r="F143" s="224" t="s">
        <v>1957</v>
      </c>
    </row>
    <row r="144" spans="1:6" ht="15" customHeight="1" x14ac:dyDescent="0.25">
      <c r="A144" s="222" t="s">
        <v>839</v>
      </c>
      <c r="B144" s="96" t="s">
        <v>840</v>
      </c>
      <c r="C144" s="227" t="s">
        <v>841</v>
      </c>
      <c r="D144" s="161">
        <v>63596.52</v>
      </c>
      <c r="E144" s="162">
        <f>' ACP DE 09 03 23'!D144/2</f>
        <v>31798.26</v>
      </c>
      <c r="F144" s="225" t="s">
        <v>1957</v>
      </c>
    </row>
    <row r="145" spans="1:6" ht="15" customHeight="1" x14ac:dyDescent="0.25">
      <c r="A145" s="228" t="s">
        <v>842</v>
      </c>
      <c r="B145" s="96" t="s">
        <v>843</v>
      </c>
      <c r="C145" s="154" t="s">
        <v>258</v>
      </c>
      <c r="D145" s="161">
        <v>249410.34</v>
      </c>
      <c r="E145" s="162">
        <f>' ACP DE 09 03 23'!D145/2</f>
        <v>124705.17</v>
      </c>
      <c r="F145" s="224" t="s">
        <v>1957</v>
      </c>
    </row>
    <row r="146" spans="1:6" ht="15" customHeight="1" x14ac:dyDescent="0.25">
      <c r="A146" s="228" t="s">
        <v>844</v>
      </c>
      <c r="B146" s="96" t="s">
        <v>845</v>
      </c>
      <c r="C146" s="227" t="s">
        <v>846</v>
      </c>
      <c r="D146" s="161">
        <v>14541.27</v>
      </c>
      <c r="E146" s="162">
        <f>' ACP DE 09 03 23'!D146/2</f>
        <v>7270.64</v>
      </c>
      <c r="F146" s="225" t="s">
        <v>1957</v>
      </c>
    </row>
    <row r="147" spans="1:6" ht="15" customHeight="1" x14ac:dyDescent="0.25">
      <c r="A147" s="222" t="s">
        <v>847</v>
      </c>
      <c r="B147" s="223" t="s">
        <v>848</v>
      </c>
      <c r="C147" s="154" t="s">
        <v>849</v>
      </c>
      <c r="D147" s="162">
        <v>5684.86</v>
      </c>
      <c r="E147" s="162">
        <f>' ACP DE 09 03 23'!D147/2</f>
        <v>2842.43</v>
      </c>
      <c r="F147" s="224" t="s">
        <v>1957</v>
      </c>
    </row>
    <row r="148" spans="1:6" ht="15" customHeight="1" x14ac:dyDescent="0.25">
      <c r="A148" s="222" t="s">
        <v>850</v>
      </c>
      <c r="B148" s="223" t="s">
        <v>851</v>
      </c>
      <c r="C148" s="154" t="s">
        <v>852</v>
      </c>
      <c r="D148" s="162">
        <v>8361.27</v>
      </c>
      <c r="E148" s="162">
        <f>' ACP DE 09 03 23'!D148/2</f>
        <v>4180.6400000000003</v>
      </c>
      <c r="F148" s="224" t="s">
        <v>1957</v>
      </c>
    </row>
    <row r="149" spans="1:6" ht="15" customHeight="1" x14ac:dyDescent="0.25">
      <c r="A149" s="222" t="s">
        <v>853</v>
      </c>
      <c r="B149" s="223" t="s">
        <v>854</v>
      </c>
      <c r="C149" s="154" t="s">
        <v>855</v>
      </c>
      <c r="D149" s="162">
        <v>7361.99</v>
      </c>
      <c r="E149" s="162">
        <f>' ACP DE 09 03 23'!D149/2</f>
        <v>3681</v>
      </c>
      <c r="F149" s="224" t="s">
        <v>1957</v>
      </c>
    </row>
    <row r="150" spans="1:6" ht="15" customHeight="1" x14ac:dyDescent="0.25">
      <c r="A150" s="222" t="s">
        <v>856</v>
      </c>
      <c r="B150" s="223" t="s">
        <v>857</v>
      </c>
      <c r="C150" s="154" t="s">
        <v>858</v>
      </c>
      <c r="D150" s="162">
        <v>3609</v>
      </c>
      <c r="E150" s="162">
        <f>' ACP DE 09 03 23'!D150/2</f>
        <v>1804.5</v>
      </c>
      <c r="F150" s="224" t="s">
        <v>1957</v>
      </c>
    </row>
    <row r="151" spans="1:6" ht="15" customHeight="1" x14ac:dyDescent="0.25">
      <c r="A151" s="222" t="s">
        <v>859</v>
      </c>
      <c r="B151" s="96" t="s">
        <v>860</v>
      </c>
      <c r="C151" s="227" t="s">
        <v>861</v>
      </c>
      <c r="D151" s="161">
        <v>29811.59</v>
      </c>
      <c r="E151" s="162">
        <f>' ACP DE 09 03 23'!D151/2</f>
        <v>14905.8</v>
      </c>
      <c r="F151" s="225" t="s">
        <v>1957</v>
      </c>
    </row>
    <row r="152" spans="1:6" ht="15" customHeight="1" x14ac:dyDescent="0.25">
      <c r="A152" s="222" t="s">
        <v>862</v>
      </c>
      <c r="B152" s="223" t="s">
        <v>863</v>
      </c>
      <c r="C152" s="154" t="s">
        <v>864</v>
      </c>
      <c r="D152" s="162">
        <v>4168.3500000000004</v>
      </c>
      <c r="E152" s="162">
        <f>' ACP DE 09 03 23'!D152/2</f>
        <v>2084.1799999999998</v>
      </c>
      <c r="F152" s="224" t="s">
        <v>1957</v>
      </c>
    </row>
    <row r="153" spans="1:6" ht="15" customHeight="1" x14ac:dyDescent="0.25">
      <c r="A153" s="222"/>
      <c r="B153" s="223"/>
      <c r="C153" s="154"/>
      <c r="D153" s="162"/>
      <c r="E153" s="162">
        <f>SUM(' ACP DE 09 03 23'!E140:E152)</f>
        <v>199593.28</v>
      </c>
      <c r="F153" s="224"/>
    </row>
    <row r="154" spans="1:6" ht="15" customHeight="1" x14ac:dyDescent="0.25">
      <c r="A154" s="222"/>
      <c r="B154" s="223"/>
      <c r="C154" s="154"/>
      <c r="D154" s="162"/>
      <c r="E154" s="162"/>
      <c r="F154" s="224"/>
    </row>
    <row r="155" spans="1:6" ht="15" customHeight="1" x14ac:dyDescent="0.25">
      <c r="A155" s="222" t="s">
        <v>932</v>
      </c>
      <c r="B155" s="223" t="s">
        <v>933</v>
      </c>
      <c r="C155" s="154" t="s">
        <v>934</v>
      </c>
      <c r="D155" s="162">
        <v>26315.8</v>
      </c>
      <c r="E155" s="162">
        <f>' ACP DE 09 03 23'!D155/2</f>
        <v>13157.9</v>
      </c>
      <c r="F155" s="224" t="s">
        <v>1958</v>
      </c>
    </row>
    <row r="156" spans="1:6" ht="15" customHeight="1" x14ac:dyDescent="0.25">
      <c r="A156" s="222" t="s">
        <v>936</v>
      </c>
      <c r="B156" s="96" t="s">
        <v>937</v>
      </c>
      <c r="C156" s="154" t="s">
        <v>938</v>
      </c>
      <c r="D156" s="162">
        <v>753.69</v>
      </c>
      <c r="E156" s="162">
        <f>' ACP DE 09 03 23'!D156/2</f>
        <v>376.85</v>
      </c>
      <c r="F156" s="224" t="s">
        <v>1958</v>
      </c>
    </row>
    <row r="157" spans="1:6" ht="15" customHeight="1" x14ac:dyDescent="0.25">
      <c r="A157" s="222" t="s">
        <v>940</v>
      </c>
      <c r="B157" s="96" t="s">
        <v>941</v>
      </c>
      <c r="C157" s="227" t="s">
        <v>942</v>
      </c>
      <c r="D157" s="161">
        <v>1403.51</v>
      </c>
      <c r="E157" s="162">
        <f>' ACP DE 09 03 23'!D157/2</f>
        <v>701.76</v>
      </c>
      <c r="F157" s="225" t="s">
        <v>1958</v>
      </c>
    </row>
    <row r="158" spans="1:6" ht="15" customHeight="1" x14ac:dyDescent="0.25">
      <c r="A158" s="222" t="s">
        <v>943</v>
      </c>
      <c r="B158" s="223" t="s">
        <v>944</v>
      </c>
      <c r="C158" s="154" t="s">
        <v>945</v>
      </c>
      <c r="D158" s="162">
        <v>3157.9</v>
      </c>
      <c r="E158" s="162">
        <f>' ACP DE 09 03 23'!D158/2</f>
        <v>1578.95</v>
      </c>
      <c r="F158" s="224" t="s">
        <v>1958</v>
      </c>
    </row>
    <row r="159" spans="1:6" ht="15" customHeight="1" x14ac:dyDescent="0.25">
      <c r="A159" s="228" t="s">
        <v>946</v>
      </c>
      <c r="B159" s="96" t="s">
        <v>947</v>
      </c>
      <c r="C159" s="227" t="s">
        <v>948</v>
      </c>
      <c r="D159" s="161">
        <v>1950.63</v>
      </c>
      <c r="E159" s="162">
        <f>' ACP DE 09 03 23'!D159/2</f>
        <v>975.32</v>
      </c>
      <c r="F159" s="225" t="s">
        <v>1958</v>
      </c>
    </row>
    <row r="160" spans="1:6" ht="15" customHeight="1" x14ac:dyDescent="0.25">
      <c r="A160" s="222" t="s">
        <v>949</v>
      </c>
      <c r="B160" s="223" t="s">
        <v>950</v>
      </c>
      <c r="C160" s="154" t="s">
        <v>951</v>
      </c>
      <c r="D160" s="162">
        <v>7368.42</v>
      </c>
      <c r="E160" s="162">
        <f>' ACP DE 09 03 23'!D160/2</f>
        <v>3684.21</v>
      </c>
      <c r="F160" s="224" t="s">
        <v>1958</v>
      </c>
    </row>
    <row r="161" spans="1:6" ht="15" customHeight="1" x14ac:dyDescent="0.25">
      <c r="A161" s="222" t="s">
        <v>952</v>
      </c>
      <c r="B161" s="223" t="s">
        <v>953</v>
      </c>
      <c r="C161" s="154" t="s">
        <v>954</v>
      </c>
      <c r="D161" s="162">
        <v>753.69</v>
      </c>
      <c r="E161" s="162">
        <f>' ACP DE 09 03 23'!D161/2</f>
        <v>376.85</v>
      </c>
      <c r="F161" s="224" t="s">
        <v>1958</v>
      </c>
    </row>
    <row r="162" spans="1:6" ht="15" customHeight="1" x14ac:dyDescent="0.25">
      <c r="A162" s="222" t="s">
        <v>955</v>
      </c>
      <c r="B162" s="223" t="s">
        <v>956</v>
      </c>
      <c r="C162" s="154" t="s">
        <v>957</v>
      </c>
      <c r="D162" s="162">
        <v>1079.29</v>
      </c>
      <c r="E162" s="162">
        <f>' ACP DE 09 03 23'!D162/2</f>
        <v>539.65</v>
      </c>
      <c r="F162" s="224" t="s">
        <v>1958</v>
      </c>
    </row>
    <row r="163" spans="1:6" ht="15" customHeight="1" x14ac:dyDescent="0.25">
      <c r="A163" s="222" t="s">
        <v>958</v>
      </c>
      <c r="B163" s="223" t="s">
        <v>959</v>
      </c>
      <c r="C163" s="154" t="s">
        <v>960</v>
      </c>
      <c r="D163" s="162">
        <v>3870.3</v>
      </c>
      <c r="E163" s="162">
        <f>' ACP DE 09 03 23'!D163/2</f>
        <v>1935.15</v>
      </c>
      <c r="F163" s="224" t="s">
        <v>1958</v>
      </c>
    </row>
    <row r="164" spans="1:6" ht="15" customHeight="1" x14ac:dyDescent="0.25">
      <c r="A164" s="222" t="s">
        <v>961</v>
      </c>
      <c r="B164" s="223" t="s">
        <v>962</v>
      </c>
      <c r="C164" s="154" t="s">
        <v>963</v>
      </c>
      <c r="D164" s="162">
        <v>1177.17</v>
      </c>
      <c r="E164" s="162">
        <f>' ACP DE 09 03 23'!D164/2</f>
        <v>588.59</v>
      </c>
      <c r="F164" s="224" t="s">
        <v>1958</v>
      </c>
    </row>
    <row r="165" spans="1:6" ht="15" customHeight="1" x14ac:dyDescent="0.25">
      <c r="A165" s="222" t="s">
        <v>964</v>
      </c>
      <c r="B165" s="223" t="s">
        <v>965</v>
      </c>
      <c r="C165" s="154" t="s">
        <v>966</v>
      </c>
      <c r="D165" s="162">
        <v>874.5</v>
      </c>
      <c r="E165" s="162">
        <f>' ACP DE 09 03 23'!D165/2</f>
        <v>437.25</v>
      </c>
      <c r="F165" s="224" t="s">
        <v>1958</v>
      </c>
    </row>
    <row r="166" spans="1:6" ht="15" customHeight="1" x14ac:dyDescent="0.25">
      <c r="A166" s="222" t="s">
        <v>967</v>
      </c>
      <c r="B166" s="223" t="s">
        <v>968</v>
      </c>
      <c r="C166" s="154" t="s">
        <v>969</v>
      </c>
      <c r="D166" s="162">
        <v>7172.05</v>
      </c>
      <c r="E166" s="162">
        <f>' ACP DE 09 03 23'!D166/2</f>
        <v>3586.03</v>
      </c>
      <c r="F166" s="224" t="s">
        <v>1958</v>
      </c>
    </row>
    <row r="167" spans="1:6" ht="15" customHeight="1" x14ac:dyDescent="0.25">
      <c r="A167" s="222" t="s">
        <v>970</v>
      </c>
      <c r="B167" s="223" t="s">
        <v>971</v>
      </c>
      <c r="C167" s="154" t="s">
        <v>174</v>
      </c>
      <c r="D167" s="162">
        <v>17936.32</v>
      </c>
      <c r="E167" s="162">
        <f>' ACP DE 09 03 23'!D167/2</f>
        <v>8968.16</v>
      </c>
      <c r="F167" s="224" t="s">
        <v>1958</v>
      </c>
    </row>
    <row r="168" spans="1:6" ht="15" customHeight="1" x14ac:dyDescent="0.25">
      <c r="A168" s="222"/>
      <c r="B168" s="223"/>
      <c r="C168" s="154"/>
      <c r="D168" s="162"/>
      <c r="E168" s="162">
        <f>SUM(' ACP DE 09 03 23'!E155:E167)</f>
        <v>36906.67</v>
      </c>
      <c r="F168" s="224"/>
    </row>
    <row r="169" spans="1:6" ht="15" customHeight="1" x14ac:dyDescent="0.25">
      <c r="A169" s="222"/>
      <c r="B169" s="223"/>
      <c r="C169" s="154"/>
      <c r="D169" s="162"/>
      <c r="E169" s="162"/>
      <c r="F169" s="224"/>
    </row>
    <row r="170" spans="1:6" ht="15" customHeight="1" x14ac:dyDescent="0.25">
      <c r="A170" s="222" t="s">
        <v>1153</v>
      </c>
      <c r="B170" s="223" t="s">
        <v>1154</v>
      </c>
      <c r="C170" s="154" t="s">
        <v>1155</v>
      </c>
      <c r="D170" s="162">
        <v>4210.29</v>
      </c>
      <c r="E170" s="162">
        <f>' ACP DE 09 03 23'!D170/2</f>
        <v>2105.15</v>
      </c>
      <c r="F170" s="224" t="s">
        <v>1151</v>
      </c>
    </row>
    <row r="171" spans="1:6" ht="15" customHeight="1" x14ac:dyDescent="0.25">
      <c r="A171" s="222"/>
      <c r="B171" s="223"/>
      <c r="C171" s="154"/>
      <c r="D171" s="162"/>
      <c r="E171" s="162">
        <f>SUM(' ACP DE 09 03 23'!E170)</f>
        <v>2105.15</v>
      </c>
      <c r="F171" s="224"/>
    </row>
    <row r="172" spans="1:6" ht="15" customHeight="1" x14ac:dyDescent="0.25">
      <c r="A172" s="222"/>
      <c r="B172" s="223"/>
      <c r="C172" s="154"/>
      <c r="D172" s="162"/>
      <c r="E172" s="162"/>
      <c r="F172" s="224"/>
    </row>
    <row r="173" spans="1:6" ht="15" customHeight="1" x14ac:dyDescent="0.25">
      <c r="A173" s="222" t="s">
        <v>1861</v>
      </c>
      <c r="B173" s="223" t="s">
        <v>1862</v>
      </c>
      <c r="C173" s="154" t="s">
        <v>1863</v>
      </c>
      <c r="D173" s="162">
        <v>1257.6600000000001</v>
      </c>
      <c r="E173" s="162">
        <f>' ACP DE 09 03 23'!D173/2</f>
        <v>628.83000000000004</v>
      </c>
      <c r="F173" s="224" t="s">
        <v>1959</v>
      </c>
    </row>
    <row r="174" spans="1:6" ht="15" customHeight="1" x14ac:dyDescent="0.25">
      <c r="A174" s="222"/>
      <c r="B174" s="223"/>
      <c r="C174" s="154"/>
      <c r="D174" s="162"/>
      <c r="E174" s="162">
        <f>SUM(' ACP DE 09 03 23'!E173)</f>
        <v>628.83000000000004</v>
      </c>
      <c r="F174" s="224"/>
    </row>
    <row r="175" spans="1:6" ht="15" customHeight="1" x14ac:dyDescent="0.25">
      <c r="A175" s="222"/>
      <c r="B175" s="223"/>
      <c r="C175" s="154"/>
      <c r="D175" s="162"/>
      <c r="E175" s="162"/>
      <c r="F175" s="224"/>
    </row>
    <row r="176" spans="1:6" ht="15" customHeight="1" x14ac:dyDescent="0.25">
      <c r="A176" s="222" t="s">
        <v>1169</v>
      </c>
      <c r="B176" s="223" t="s">
        <v>1170</v>
      </c>
      <c r="C176" s="154" t="s">
        <v>1171</v>
      </c>
      <c r="D176" s="162">
        <v>11139.87</v>
      </c>
      <c r="E176" s="162">
        <f>' ACP DE 09 03 23'!D176/2</f>
        <v>5569.94</v>
      </c>
      <c r="F176" s="224" t="s">
        <v>1960</v>
      </c>
    </row>
    <row r="177" spans="1:6" ht="15" customHeight="1" x14ac:dyDescent="0.25">
      <c r="A177" s="222" t="s">
        <v>1173</v>
      </c>
      <c r="B177" s="223" t="s">
        <v>1174</v>
      </c>
      <c r="C177" s="154" t="s">
        <v>1175</v>
      </c>
      <c r="D177" s="162">
        <v>1948.66</v>
      </c>
      <c r="E177" s="162">
        <f>' ACP DE 09 03 23'!D177/2</f>
        <v>974.33</v>
      </c>
      <c r="F177" s="224" t="s">
        <v>1960</v>
      </c>
    </row>
    <row r="178" spans="1:6" ht="15" customHeight="1" x14ac:dyDescent="0.25">
      <c r="A178" s="222"/>
      <c r="B178" s="223"/>
      <c r="C178" s="154"/>
      <c r="D178" s="162"/>
      <c r="E178" s="162">
        <f>SUM(' ACP DE 09 03 23'!E176:E177)</f>
        <v>6544.27</v>
      </c>
      <c r="F178" s="224"/>
    </row>
    <row r="179" spans="1:6" ht="15" customHeight="1" x14ac:dyDescent="0.25">
      <c r="A179" s="222"/>
      <c r="B179" s="223"/>
      <c r="C179" s="154"/>
      <c r="D179" s="162"/>
      <c r="E179" s="162"/>
      <c r="F179" s="224"/>
    </row>
    <row r="180" spans="1:6" ht="15" customHeight="1" x14ac:dyDescent="0.25">
      <c r="A180" s="228" t="s">
        <v>1199</v>
      </c>
      <c r="B180" s="96" t="s">
        <v>1200</v>
      </c>
      <c r="C180" s="227" t="s">
        <v>1201</v>
      </c>
      <c r="D180" s="161">
        <v>56313.49</v>
      </c>
      <c r="E180" s="162">
        <f>' ACP DE 09 03 23'!D180/2</f>
        <v>28156.75</v>
      </c>
      <c r="F180" s="224" t="s">
        <v>1961</v>
      </c>
    </row>
    <row r="181" spans="1:6" ht="15" customHeight="1" x14ac:dyDescent="0.25">
      <c r="A181" s="228"/>
      <c r="B181" s="96"/>
      <c r="C181" s="227"/>
      <c r="D181" s="161"/>
      <c r="E181" s="162">
        <f>SUM(' ACP DE 09 03 23'!E180)</f>
        <v>28156.75</v>
      </c>
      <c r="F181" s="224"/>
    </row>
    <row r="182" spans="1:6" ht="15" customHeight="1" x14ac:dyDescent="0.25">
      <c r="A182" s="228"/>
      <c r="B182" s="96"/>
      <c r="C182" s="227"/>
      <c r="D182" s="161"/>
      <c r="E182" s="162"/>
      <c r="F182" s="224"/>
    </row>
    <row r="183" spans="1:6" ht="15" customHeight="1" x14ac:dyDescent="0.25">
      <c r="A183" s="222" t="s">
        <v>1230</v>
      </c>
      <c r="B183" s="223" t="s">
        <v>1231</v>
      </c>
      <c r="C183" s="154" t="s">
        <v>1232</v>
      </c>
      <c r="D183" s="162">
        <v>13011.56</v>
      </c>
      <c r="E183" s="162">
        <f>' ACP DE 09 03 23'!D183/2</f>
        <v>6505.78</v>
      </c>
      <c r="F183" s="224" t="s">
        <v>1962</v>
      </c>
    </row>
    <row r="184" spans="1:6" ht="15" customHeight="1" x14ac:dyDescent="0.25">
      <c r="A184" s="228" t="s">
        <v>1234</v>
      </c>
      <c r="B184" s="96" t="s">
        <v>1235</v>
      </c>
      <c r="C184" s="227" t="s">
        <v>1236</v>
      </c>
      <c r="D184" s="161">
        <v>11413.41</v>
      </c>
      <c r="E184" s="162">
        <f>' ACP DE 09 03 23'!D184/2</f>
        <v>5706.71</v>
      </c>
      <c r="F184" s="225" t="s">
        <v>1962</v>
      </c>
    </row>
    <row r="185" spans="1:6" ht="15" customHeight="1" x14ac:dyDescent="0.25">
      <c r="A185" s="222" t="s">
        <v>1238</v>
      </c>
      <c r="B185" s="223" t="s">
        <v>1239</v>
      </c>
      <c r="C185" s="154" t="s">
        <v>421</v>
      </c>
      <c r="D185" s="162">
        <v>5759.32</v>
      </c>
      <c r="E185" s="162">
        <f>' ACP DE 09 03 23'!D185/2</f>
        <v>2879.66</v>
      </c>
      <c r="F185" s="224" t="s">
        <v>1962</v>
      </c>
    </row>
    <row r="186" spans="1:6" ht="15" customHeight="1" x14ac:dyDescent="0.25">
      <c r="A186" s="222" t="s">
        <v>1240</v>
      </c>
      <c r="B186" s="223" t="s">
        <v>1241</v>
      </c>
      <c r="C186" s="154" t="s">
        <v>421</v>
      </c>
      <c r="D186" s="162">
        <v>65947.92</v>
      </c>
      <c r="E186" s="162">
        <f>' ACP DE 09 03 23'!D186/2</f>
        <v>32973.96</v>
      </c>
      <c r="F186" s="224" t="s">
        <v>1962</v>
      </c>
    </row>
    <row r="187" spans="1:6" ht="15" customHeight="1" x14ac:dyDescent="0.25">
      <c r="A187" s="222" t="s">
        <v>1242</v>
      </c>
      <c r="B187" s="223" t="s">
        <v>1243</v>
      </c>
      <c r="C187" s="154" t="s">
        <v>421</v>
      </c>
      <c r="D187" s="162">
        <v>26017.119999999999</v>
      </c>
      <c r="E187" s="162">
        <f>' ACP DE 09 03 23'!D187/2</f>
        <v>13008.56</v>
      </c>
      <c r="F187" s="224" t="s">
        <v>1962</v>
      </c>
    </row>
    <row r="188" spans="1:6" ht="15" customHeight="1" x14ac:dyDescent="0.25">
      <c r="A188" s="222" t="s">
        <v>1244</v>
      </c>
      <c r="B188" s="223" t="s">
        <v>1245</v>
      </c>
      <c r="C188" s="154" t="s">
        <v>25</v>
      </c>
      <c r="D188" s="162">
        <v>6275.22</v>
      </c>
      <c r="E188" s="162">
        <f>' ACP DE 09 03 23'!D188/2</f>
        <v>3137.61</v>
      </c>
      <c r="F188" s="224" t="s">
        <v>1962</v>
      </c>
    </row>
    <row r="189" spans="1:6" ht="15" customHeight="1" x14ac:dyDescent="0.25">
      <c r="A189" s="222" t="s">
        <v>1246</v>
      </c>
      <c r="B189" s="223" t="s">
        <v>1247</v>
      </c>
      <c r="C189" s="154" t="s">
        <v>25</v>
      </c>
      <c r="D189" s="162">
        <v>12834.41</v>
      </c>
      <c r="E189" s="162">
        <f>' ACP DE 09 03 23'!D189/2</f>
        <v>6417.21</v>
      </c>
      <c r="F189" s="224" t="s">
        <v>1962</v>
      </c>
    </row>
    <row r="190" spans="1:6" ht="15" customHeight="1" x14ac:dyDescent="0.25">
      <c r="A190" s="222" t="s">
        <v>1248</v>
      </c>
      <c r="B190" s="223" t="s">
        <v>1249</v>
      </c>
      <c r="C190" s="154" t="s">
        <v>25</v>
      </c>
      <c r="D190" s="162">
        <v>16731.25</v>
      </c>
      <c r="E190" s="162">
        <f>' ACP DE 09 03 23'!D190/2</f>
        <v>8365.6299999999992</v>
      </c>
      <c r="F190" s="224" t="s">
        <v>1962</v>
      </c>
    </row>
    <row r="191" spans="1:6" ht="15" customHeight="1" x14ac:dyDescent="0.25">
      <c r="A191" s="222" t="s">
        <v>1250</v>
      </c>
      <c r="B191" s="223" t="s">
        <v>1251</v>
      </c>
      <c r="C191" s="154" t="s">
        <v>1252</v>
      </c>
      <c r="D191" s="162">
        <v>6244.99</v>
      </c>
      <c r="E191" s="162">
        <f>' ACP DE 09 03 23'!D191/2</f>
        <v>3122.5</v>
      </c>
      <c r="F191" s="224" t="s">
        <v>1962</v>
      </c>
    </row>
    <row r="192" spans="1:6" ht="15" customHeight="1" x14ac:dyDescent="0.25">
      <c r="A192" s="222" t="s">
        <v>1253</v>
      </c>
      <c r="B192" s="223" t="s">
        <v>1254</v>
      </c>
      <c r="C192" s="154" t="s">
        <v>25</v>
      </c>
      <c r="D192" s="162">
        <v>10154.07</v>
      </c>
      <c r="E192" s="162">
        <f>' ACP DE 09 03 23'!D192/2</f>
        <v>5077.04</v>
      </c>
      <c r="F192" s="224" t="s">
        <v>1962</v>
      </c>
    </row>
    <row r="193" spans="1:6" ht="15" customHeight="1" x14ac:dyDescent="0.25">
      <c r="A193" s="222" t="s">
        <v>1255</v>
      </c>
      <c r="B193" s="223" t="s">
        <v>1256</v>
      </c>
      <c r="C193" s="154" t="s">
        <v>25</v>
      </c>
      <c r="D193" s="162">
        <v>2631.58</v>
      </c>
      <c r="E193" s="162">
        <f>' ACP DE 09 03 23'!D193/2</f>
        <v>1315.79</v>
      </c>
      <c r="F193" s="224" t="s">
        <v>1962</v>
      </c>
    </row>
    <row r="194" spans="1:6" ht="15" customHeight="1" x14ac:dyDescent="0.25">
      <c r="A194" s="228" t="s">
        <v>1257</v>
      </c>
      <c r="B194" s="96" t="s">
        <v>1258</v>
      </c>
      <c r="C194" s="154" t="s">
        <v>1259</v>
      </c>
      <c r="D194" s="161">
        <v>43430.43</v>
      </c>
      <c r="E194" s="162">
        <f>' ACP DE 09 03 23'!D194/2</f>
        <v>21715.22</v>
      </c>
      <c r="F194" s="225" t="s">
        <v>1962</v>
      </c>
    </row>
    <row r="195" spans="1:6" ht="15" customHeight="1" x14ac:dyDescent="0.25">
      <c r="A195" s="222" t="s">
        <v>1260</v>
      </c>
      <c r="B195" s="223" t="s">
        <v>1261</v>
      </c>
      <c r="C195" s="154" t="s">
        <v>421</v>
      </c>
      <c r="D195" s="162">
        <v>11115.68</v>
      </c>
      <c r="E195" s="162">
        <f>' ACP DE 09 03 23'!D195/2</f>
        <v>5557.84</v>
      </c>
      <c r="F195" s="224" t="s">
        <v>1962</v>
      </c>
    </row>
    <row r="196" spans="1:6" ht="15" customHeight="1" x14ac:dyDescent="0.25">
      <c r="A196" s="222" t="s">
        <v>1262</v>
      </c>
      <c r="B196" s="223" t="s">
        <v>1263</v>
      </c>
      <c r="C196" s="154" t="s">
        <v>421</v>
      </c>
      <c r="D196" s="162">
        <v>9568.68</v>
      </c>
      <c r="E196" s="162">
        <f>' ACP DE 09 03 23'!D196/2</f>
        <v>4784.34</v>
      </c>
      <c r="F196" s="224" t="s">
        <v>1962</v>
      </c>
    </row>
    <row r="197" spans="1:6" ht="15" customHeight="1" x14ac:dyDescent="0.25">
      <c r="A197" s="222" t="s">
        <v>1264</v>
      </c>
      <c r="B197" s="223" t="s">
        <v>1265</v>
      </c>
      <c r="C197" s="154" t="s">
        <v>1266</v>
      </c>
      <c r="D197" s="162">
        <v>5263.16</v>
      </c>
      <c r="E197" s="162">
        <f>' ACP DE 09 03 23'!D197/2</f>
        <v>2631.58</v>
      </c>
      <c r="F197" s="224" t="s">
        <v>1962</v>
      </c>
    </row>
    <row r="198" spans="1:6" ht="15" customHeight="1" x14ac:dyDescent="0.25">
      <c r="A198" s="222"/>
      <c r="B198" s="223"/>
      <c r="C198" s="154"/>
      <c r="D198" s="162"/>
      <c r="E198" s="162">
        <f>SUM(' ACP DE 09 03 23'!E183:E197)</f>
        <v>123199.43</v>
      </c>
      <c r="F198" s="224"/>
    </row>
    <row r="199" spans="1:6" ht="15" customHeight="1" x14ac:dyDescent="0.25">
      <c r="A199" s="222"/>
      <c r="B199" s="223"/>
      <c r="C199" s="154"/>
      <c r="D199" s="162"/>
      <c r="E199" s="162"/>
      <c r="F199" s="224"/>
    </row>
    <row r="200" spans="1:6" ht="15" customHeight="1" x14ac:dyDescent="0.25">
      <c r="A200" s="228" t="s">
        <v>1963</v>
      </c>
      <c r="B200" s="96" t="s">
        <v>1854</v>
      </c>
      <c r="C200" s="227" t="s">
        <v>1852</v>
      </c>
      <c r="D200" s="161">
        <v>7790.21</v>
      </c>
      <c r="E200" s="162">
        <f>' ACP DE 09 03 23'!D200/2</f>
        <v>3895.11</v>
      </c>
      <c r="F200" s="225" t="s">
        <v>1964</v>
      </c>
    </row>
    <row r="201" spans="1:6" ht="15" customHeight="1" x14ac:dyDescent="0.25">
      <c r="A201" s="228"/>
      <c r="B201" s="96"/>
      <c r="C201" s="227"/>
      <c r="D201" s="161"/>
      <c r="E201" s="162">
        <f>SUM(' ACP DE 09 03 23'!E200)</f>
        <v>3895.11</v>
      </c>
      <c r="F201" s="225"/>
    </row>
    <row r="202" spans="1:6" ht="15" customHeight="1" x14ac:dyDescent="0.25">
      <c r="A202" s="228"/>
      <c r="B202" s="96"/>
      <c r="C202" s="227"/>
      <c r="D202" s="161"/>
      <c r="E202" s="162"/>
      <c r="F202" s="225"/>
    </row>
    <row r="203" spans="1:6" ht="15" customHeight="1" x14ac:dyDescent="0.25">
      <c r="A203" s="222" t="s">
        <v>1410</v>
      </c>
      <c r="B203" s="223" t="s">
        <v>1411</v>
      </c>
      <c r="C203" s="154" t="s">
        <v>1412</v>
      </c>
      <c r="D203" s="162">
        <v>92826.82</v>
      </c>
      <c r="E203" s="162">
        <f>' ACP DE 09 03 23'!D203/2</f>
        <v>46413.41</v>
      </c>
      <c r="F203" s="224" t="s">
        <v>1965</v>
      </c>
    </row>
    <row r="204" spans="1:6" ht="15" customHeight="1" x14ac:dyDescent="0.25">
      <c r="A204" s="222" t="s">
        <v>1414</v>
      </c>
      <c r="B204" s="223" t="s">
        <v>1415</v>
      </c>
      <c r="C204" s="154" t="s">
        <v>421</v>
      </c>
      <c r="D204" s="162">
        <v>42531.19</v>
      </c>
      <c r="E204" s="162">
        <f>' ACP DE 09 03 23'!D204/2</f>
        <v>21265.599999999999</v>
      </c>
      <c r="F204" s="224" t="s">
        <v>1965</v>
      </c>
    </row>
    <row r="205" spans="1:6" ht="15" customHeight="1" x14ac:dyDescent="0.25">
      <c r="A205" s="228" t="s">
        <v>1417</v>
      </c>
      <c r="B205" s="96" t="s">
        <v>1418</v>
      </c>
      <c r="C205" s="227" t="s">
        <v>1419</v>
      </c>
      <c r="D205" s="161">
        <v>6678.18</v>
      </c>
      <c r="E205" s="162">
        <f>' ACP DE 09 03 23'!D205/2</f>
        <v>3339.09</v>
      </c>
      <c r="F205" s="225" t="s">
        <v>1965</v>
      </c>
    </row>
    <row r="206" spans="1:6" ht="15" customHeight="1" x14ac:dyDescent="0.25">
      <c r="A206" s="228" t="s">
        <v>1420</v>
      </c>
      <c r="B206" s="96" t="s">
        <v>1421</v>
      </c>
      <c r="C206" s="227" t="s">
        <v>1422</v>
      </c>
      <c r="D206" s="161">
        <v>6678.18</v>
      </c>
      <c r="E206" s="162">
        <f>' ACP DE 09 03 23'!D206/2</f>
        <v>3339.09</v>
      </c>
      <c r="F206" s="225" t="s">
        <v>1965</v>
      </c>
    </row>
    <row r="207" spans="1:6" ht="15" customHeight="1" x14ac:dyDescent="0.25">
      <c r="A207" s="222" t="s">
        <v>1423</v>
      </c>
      <c r="B207" s="96" t="s">
        <v>1424</v>
      </c>
      <c r="C207" s="227" t="s">
        <v>1425</v>
      </c>
      <c r="D207" s="161">
        <v>777.68</v>
      </c>
      <c r="E207" s="162">
        <f>' ACP DE 09 03 23'!D207/2</f>
        <v>388.84</v>
      </c>
      <c r="F207" s="225" t="s">
        <v>1965</v>
      </c>
    </row>
    <row r="208" spans="1:6" ht="15" customHeight="1" x14ac:dyDescent="0.25">
      <c r="A208" s="222" t="s">
        <v>1426</v>
      </c>
      <c r="B208" s="223" t="s">
        <v>1427</v>
      </c>
      <c r="C208" s="154" t="s">
        <v>1428</v>
      </c>
      <c r="D208" s="162">
        <v>76522.7</v>
      </c>
      <c r="E208" s="162">
        <f>' ACP DE 09 03 23'!D208/2</f>
        <v>38261.35</v>
      </c>
      <c r="F208" s="224" t="s">
        <v>1965</v>
      </c>
    </row>
    <row r="209" spans="1:6" ht="15" customHeight="1" x14ac:dyDescent="0.25">
      <c r="A209" s="222" t="s">
        <v>1429</v>
      </c>
      <c r="B209" s="223" t="s">
        <v>1430</v>
      </c>
      <c r="C209" s="154" t="s">
        <v>1431</v>
      </c>
      <c r="D209" s="162">
        <v>7121.02</v>
      </c>
      <c r="E209" s="162">
        <f>' ACP DE 09 03 23'!D209/2</f>
        <v>3560.51</v>
      </c>
      <c r="F209" s="224" t="s">
        <v>1965</v>
      </c>
    </row>
    <row r="210" spans="1:6" ht="15" customHeight="1" x14ac:dyDescent="0.25">
      <c r="A210" s="222" t="s">
        <v>1432</v>
      </c>
      <c r="B210" s="223" t="s">
        <v>1433</v>
      </c>
      <c r="C210" s="154" t="s">
        <v>1434</v>
      </c>
      <c r="D210" s="162">
        <v>366.67</v>
      </c>
      <c r="E210" s="162">
        <f>' ACP DE 09 03 23'!D210/2</f>
        <v>183.34</v>
      </c>
      <c r="F210" s="224" t="s">
        <v>1965</v>
      </c>
    </row>
    <row r="211" spans="1:6" ht="15" customHeight="1" x14ac:dyDescent="0.25">
      <c r="A211" s="228" t="s">
        <v>1435</v>
      </c>
      <c r="B211" s="223" t="s">
        <v>1436</v>
      </c>
      <c r="C211" s="154" t="s">
        <v>189</v>
      </c>
      <c r="D211" s="162">
        <v>43228.66</v>
      </c>
      <c r="E211" s="162">
        <f>' ACP DE 09 03 23'!D211/2</f>
        <v>21614.33</v>
      </c>
      <c r="F211" s="224" t="s">
        <v>1965</v>
      </c>
    </row>
    <row r="212" spans="1:6" ht="15" customHeight="1" x14ac:dyDescent="0.25">
      <c r="A212" s="228" t="s">
        <v>1437</v>
      </c>
      <c r="B212" s="96" t="s">
        <v>1438</v>
      </c>
      <c r="C212" s="227" t="s">
        <v>25</v>
      </c>
      <c r="D212" s="161">
        <v>15678.18</v>
      </c>
      <c r="E212" s="162">
        <f>' ACP DE 09 03 23'!D212/2</f>
        <v>7839.09</v>
      </c>
      <c r="F212" s="225" t="s">
        <v>1965</v>
      </c>
    </row>
    <row r="213" spans="1:6" ht="15" customHeight="1" x14ac:dyDescent="0.25">
      <c r="A213" s="222" t="s">
        <v>1439</v>
      </c>
      <c r="B213" s="223" t="s">
        <v>1440</v>
      </c>
      <c r="C213" s="154" t="s">
        <v>1441</v>
      </c>
      <c r="D213" s="162">
        <v>104152.57</v>
      </c>
      <c r="E213" s="162">
        <f>' ACP DE 09 03 23'!D213/2</f>
        <v>52076.29</v>
      </c>
      <c r="F213" s="224" t="s">
        <v>1965</v>
      </c>
    </row>
    <row r="214" spans="1:6" ht="15" customHeight="1" x14ac:dyDescent="0.25">
      <c r="A214" s="222" t="s">
        <v>1442</v>
      </c>
      <c r="B214" s="223" t="s">
        <v>1443</v>
      </c>
      <c r="C214" s="154" t="s">
        <v>1444</v>
      </c>
      <c r="D214" s="162">
        <v>1266.8800000000001</v>
      </c>
      <c r="E214" s="162">
        <f>' ACP DE 09 03 23'!D214/2</f>
        <v>633.44000000000005</v>
      </c>
      <c r="F214" s="224" t="s">
        <v>1965</v>
      </c>
    </row>
    <row r="215" spans="1:6" ht="15" customHeight="1" x14ac:dyDescent="0.25">
      <c r="A215" s="222" t="s">
        <v>1445</v>
      </c>
      <c r="B215" s="223" t="s">
        <v>1446</v>
      </c>
      <c r="C215" s="154" t="s">
        <v>1444</v>
      </c>
      <c r="D215" s="162">
        <v>4498.17</v>
      </c>
      <c r="E215" s="162">
        <f>' ACP DE 09 03 23'!D215/2</f>
        <v>2249.09</v>
      </c>
      <c r="F215" s="224" t="s">
        <v>1965</v>
      </c>
    </row>
    <row r="216" spans="1:6" ht="15" customHeight="1" x14ac:dyDescent="0.25">
      <c r="A216" s="222" t="s">
        <v>1447</v>
      </c>
      <c r="B216" s="223" t="s">
        <v>1448</v>
      </c>
      <c r="C216" s="154" t="s">
        <v>1444</v>
      </c>
      <c r="D216" s="162">
        <v>1918.16</v>
      </c>
      <c r="E216" s="162">
        <f>' ACP DE 09 03 23'!D216/2</f>
        <v>959.08</v>
      </c>
      <c r="F216" s="224" t="s">
        <v>1965</v>
      </c>
    </row>
    <row r="217" spans="1:6" ht="15" customHeight="1" x14ac:dyDescent="0.25">
      <c r="A217" s="222" t="s">
        <v>1449</v>
      </c>
      <c r="B217" s="223" t="s">
        <v>1450</v>
      </c>
      <c r="C217" s="154" t="s">
        <v>189</v>
      </c>
      <c r="D217" s="162">
        <v>39444.99</v>
      </c>
      <c r="E217" s="162">
        <f>' ACP DE 09 03 23'!D217/2</f>
        <v>19722.5</v>
      </c>
      <c r="F217" s="224" t="s">
        <v>1965</v>
      </c>
    </row>
    <row r="218" spans="1:6" ht="15" customHeight="1" x14ac:dyDescent="0.25">
      <c r="A218" s="222" t="s">
        <v>1451</v>
      </c>
      <c r="B218" s="223" t="s">
        <v>1452</v>
      </c>
      <c r="C218" s="154" t="s">
        <v>1453</v>
      </c>
      <c r="D218" s="162">
        <v>5137.1899999999996</v>
      </c>
      <c r="E218" s="162">
        <f>' ACP DE 09 03 23'!D218/2</f>
        <v>2568.6</v>
      </c>
      <c r="F218" s="224" t="s">
        <v>1965</v>
      </c>
    </row>
    <row r="219" spans="1:6" ht="15" customHeight="1" x14ac:dyDescent="0.25">
      <c r="A219" s="222" t="s">
        <v>1454</v>
      </c>
      <c r="B219" s="223" t="s">
        <v>1455</v>
      </c>
      <c r="C219" s="154" t="s">
        <v>1456</v>
      </c>
      <c r="D219" s="162">
        <v>8606.7000000000007</v>
      </c>
      <c r="E219" s="162">
        <f>' ACP DE 09 03 23'!D219/2</f>
        <v>4303.3500000000004</v>
      </c>
      <c r="F219" s="224" t="s">
        <v>1965</v>
      </c>
    </row>
    <row r="220" spans="1:6" ht="15" customHeight="1" x14ac:dyDescent="0.25">
      <c r="A220" s="222" t="s">
        <v>1457</v>
      </c>
      <c r="B220" s="223" t="s">
        <v>1458</v>
      </c>
      <c r="C220" s="154" t="s">
        <v>1459</v>
      </c>
      <c r="D220" s="162">
        <v>798.08</v>
      </c>
      <c r="E220" s="162">
        <f>' ACP DE 09 03 23'!D220/2</f>
        <v>399.04</v>
      </c>
      <c r="F220" s="224" t="s">
        <v>1965</v>
      </c>
    </row>
    <row r="221" spans="1:6" ht="15" customHeight="1" x14ac:dyDescent="0.25">
      <c r="A221" s="222"/>
      <c r="B221" s="223"/>
      <c r="C221" s="154"/>
      <c r="D221" s="162"/>
      <c r="E221" s="162">
        <f>SUM(' ACP DE 09 03 23'!E203:E220)</f>
        <v>229116.04</v>
      </c>
      <c r="F221" s="224"/>
    </row>
    <row r="222" spans="1:6" ht="15" customHeight="1" x14ac:dyDescent="0.25">
      <c r="A222" s="222"/>
      <c r="B222" s="223"/>
      <c r="C222" s="154"/>
      <c r="D222" s="162"/>
      <c r="E222" s="162"/>
      <c r="F222" s="224"/>
    </row>
    <row r="223" spans="1:6" ht="15" customHeight="1" x14ac:dyDescent="0.25">
      <c r="A223" s="222" t="s">
        <v>1511</v>
      </c>
      <c r="B223" s="223" t="s">
        <v>1512</v>
      </c>
      <c r="C223" s="154" t="s">
        <v>1513</v>
      </c>
      <c r="D223" s="162">
        <v>162459.69</v>
      </c>
      <c r="E223" s="162">
        <f>' ACP DE 09 03 23'!D223/2</f>
        <v>81229.850000000006</v>
      </c>
      <c r="F223" s="224" t="s">
        <v>1966</v>
      </c>
    </row>
    <row r="224" spans="1:6" ht="15" customHeight="1" x14ac:dyDescent="0.25">
      <c r="A224" s="222" t="s">
        <v>1515</v>
      </c>
      <c r="B224" s="223" t="s">
        <v>1516</v>
      </c>
      <c r="C224" s="154" t="s">
        <v>1517</v>
      </c>
      <c r="D224" s="162">
        <v>502052.62</v>
      </c>
      <c r="E224" s="162">
        <f>' ACP DE 09 03 23'!D224/2</f>
        <v>251026.31</v>
      </c>
      <c r="F224" s="224" t="s">
        <v>1966</v>
      </c>
    </row>
    <row r="225" spans="1:6" ht="15" customHeight="1" x14ac:dyDescent="0.25">
      <c r="A225" s="222" t="s">
        <v>1519</v>
      </c>
      <c r="B225" s="223" t="s">
        <v>1520</v>
      </c>
      <c r="C225" s="154" t="s">
        <v>1521</v>
      </c>
      <c r="D225" s="162">
        <v>441069.27</v>
      </c>
      <c r="E225" s="162">
        <f>' ACP DE 09 03 23'!D225/2</f>
        <v>220534.64</v>
      </c>
      <c r="F225" s="224" t="s">
        <v>1966</v>
      </c>
    </row>
    <row r="226" spans="1:6" ht="15" customHeight="1" x14ac:dyDescent="0.25">
      <c r="A226" s="222"/>
      <c r="B226" s="223"/>
      <c r="C226" s="154"/>
      <c r="D226" s="162"/>
      <c r="E226" s="162">
        <f>SUM(' ACP DE 09 03 23'!E223:E225)</f>
        <v>552790.80000000005</v>
      </c>
      <c r="F226" s="224"/>
    </row>
    <row r="227" spans="1:6" ht="15" customHeight="1" x14ac:dyDescent="0.25">
      <c r="A227" s="222"/>
      <c r="B227" s="223"/>
      <c r="C227" s="154"/>
      <c r="D227" s="162"/>
      <c r="E227" s="162"/>
      <c r="F227" s="224"/>
    </row>
    <row r="228" spans="1:6" ht="15" customHeight="1" x14ac:dyDescent="0.25">
      <c r="A228" s="222" t="s">
        <v>1586</v>
      </c>
      <c r="B228" s="223" t="s">
        <v>1587</v>
      </c>
      <c r="C228" s="154" t="s">
        <v>421</v>
      </c>
      <c r="D228" s="162">
        <v>33250.050000000003</v>
      </c>
      <c r="E228" s="162">
        <f>' ACP DE 09 03 23'!D228/2</f>
        <v>16625.03</v>
      </c>
      <c r="F228" s="224" t="s">
        <v>1967</v>
      </c>
    </row>
    <row r="229" spans="1:6" ht="15" customHeight="1" x14ac:dyDescent="0.25">
      <c r="A229" s="222"/>
      <c r="B229" s="223"/>
      <c r="C229" s="154"/>
      <c r="D229" s="162"/>
      <c r="E229" s="162">
        <f>SUM(' ACP DE 09 03 23'!E228)</f>
        <v>16625.03</v>
      </c>
      <c r="F229" s="224"/>
    </row>
    <row r="230" spans="1:6" ht="15" customHeight="1" x14ac:dyDescent="0.25">
      <c r="A230" s="222"/>
      <c r="B230" s="223"/>
      <c r="C230" s="154"/>
      <c r="D230" s="162"/>
      <c r="E230" s="162"/>
      <c r="F230" s="224"/>
    </row>
    <row r="231" spans="1:6" ht="15" customHeight="1" x14ac:dyDescent="0.25">
      <c r="A231" s="222" t="s">
        <v>1600</v>
      </c>
      <c r="B231" s="223" t="s">
        <v>1601</v>
      </c>
      <c r="C231" s="154" t="s">
        <v>1602</v>
      </c>
      <c r="D231" s="162">
        <v>777.68</v>
      </c>
      <c r="E231" s="162">
        <f>' ACP DE 09 03 23'!D231/2</f>
        <v>388.84</v>
      </c>
      <c r="F231" s="224" t="s">
        <v>1968</v>
      </c>
    </row>
    <row r="232" spans="1:6" ht="15" customHeight="1" x14ac:dyDescent="0.25">
      <c r="A232" s="222" t="s">
        <v>1604</v>
      </c>
      <c r="B232" s="96" t="s">
        <v>1605</v>
      </c>
      <c r="C232" s="154" t="s">
        <v>1606</v>
      </c>
      <c r="D232" s="162">
        <v>5658.6</v>
      </c>
      <c r="E232" s="162">
        <f>' ACP DE 09 03 23'!D232/2</f>
        <v>2829.3</v>
      </c>
      <c r="F232" s="224" t="s">
        <v>1968</v>
      </c>
    </row>
    <row r="233" spans="1:6" ht="15" customHeight="1" x14ac:dyDescent="0.25">
      <c r="A233" s="222" t="s">
        <v>1608</v>
      </c>
      <c r="B233" s="223" t="s">
        <v>1609</v>
      </c>
      <c r="C233" s="154" t="s">
        <v>1610</v>
      </c>
      <c r="D233" s="162">
        <v>1470.99</v>
      </c>
      <c r="E233" s="162">
        <f>' ACP DE 09 03 23'!D233/2</f>
        <v>735.5</v>
      </c>
      <c r="F233" s="224" t="s">
        <v>1968</v>
      </c>
    </row>
    <row r="234" spans="1:6" ht="15" customHeight="1" x14ac:dyDescent="0.25">
      <c r="A234" s="228" t="s">
        <v>1611</v>
      </c>
      <c r="B234" s="96" t="s">
        <v>1612</v>
      </c>
      <c r="C234" s="227" t="s">
        <v>1613</v>
      </c>
      <c r="D234" s="161">
        <v>20076.900000000001</v>
      </c>
      <c r="E234" s="162">
        <f>' ACP DE 09 03 23'!D234/2</f>
        <v>10038.450000000001</v>
      </c>
      <c r="F234" s="225" t="s">
        <v>1968</v>
      </c>
    </row>
    <row r="235" spans="1:6" ht="15" customHeight="1" x14ac:dyDescent="0.25">
      <c r="A235" s="228" t="s">
        <v>1614</v>
      </c>
      <c r="B235" s="223" t="s">
        <v>1615</v>
      </c>
      <c r="C235" s="227" t="s">
        <v>25</v>
      </c>
      <c r="D235" s="161">
        <v>2211.6799999999998</v>
      </c>
      <c r="E235" s="162">
        <f>' ACP DE 09 03 23'!D235/2</f>
        <v>1105.8399999999999</v>
      </c>
      <c r="F235" s="225" t="s">
        <v>1968</v>
      </c>
    </row>
    <row r="236" spans="1:6" ht="15" customHeight="1" x14ac:dyDescent="0.25">
      <c r="A236" s="222" t="s">
        <v>1616</v>
      </c>
      <c r="B236" s="223" t="s">
        <v>1617</v>
      </c>
      <c r="C236" s="154" t="s">
        <v>1618</v>
      </c>
      <c r="D236" s="162">
        <v>807.99</v>
      </c>
      <c r="E236" s="162">
        <f>' ACP DE 09 03 23'!D236/2</f>
        <v>404</v>
      </c>
      <c r="F236" s="224" t="s">
        <v>1968</v>
      </c>
    </row>
    <row r="237" spans="1:6" ht="15" customHeight="1" x14ac:dyDescent="0.25">
      <c r="A237" s="222" t="s">
        <v>1619</v>
      </c>
      <c r="B237" s="223" t="s">
        <v>1620</v>
      </c>
      <c r="C237" s="154" t="s">
        <v>1621</v>
      </c>
      <c r="D237" s="162">
        <v>31356.36</v>
      </c>
      <c r="E237" s="162">
        <f>' ACP DE 09 03 23'!D237/2</f>
        <v>15678.18</v>
      </c>
      <c r="F237" s="224" t="s">
        <v>1968</v>
      </c>
    </row>
    <row r="238" spans="1:6" ht="15" customHeight="1" x14ac:dyDescent="0.25">
      <c r="A238" s="222" t="s">
        <v>1622</v>
      </c>
      <c r="B238" s="223" t="s">
        <v>1623</v>
      </c>
      <c r="C238" s="154" t="s">
        <v>1624</v>
      </c>
      <c r="D238" s="162">
        <v>2567.2199999999998</v>
      </c>
      <c r="E238" s="162">
        <f>' ACP DE 09 03 23'!D238/2</f>
        <v>1283.6099999999999</v>
      </c>
      <c r="F238" s="224" t="s">
        <v>1968</v>
      </c>
    </row>
    <row r="239" spans="1:6" ht="15" customHeight="1" x14ac:dyDescent="0.25">
      <c r="A239" s="222" t="s">
        <v>1625</v>
      </c>
      <c r="B239" s="223" t="s">
        <v>1626</v>
      </c>
      <c r="C239" s="154" t="s">
        <v>1627</v>
      </c>
      <c r="D239" s="162">
        <v>7008.49</v>
      </c>
      <c r="E239" s="162">
        <f>' ACP DE 09 03 23'!D239/2</f>
        <v>3504.25</v>
      </c>
      <c r="F239" s="224" t="s">
        <v>1968</v>
      </c>
    </row>
    <row r="240" spans="1:6" ht="15" customHeight="1" x14ac:dyDescent="0.25">
      <c r="A240" s="222"/>
      <c r="B240" s="223"/>
      <c r="C240" s="154"/>
      <c r="D240" s="162"/>
      <c r="E240" s="162">
        <f>SUM(' ACP DE 09 03 23'!E231:E239)</f>
        <v>35967.97</v>
      </c>
      <c r="F240" s="224"/>
    </row>
    <row r="241" spans="1:6" ht="15" customHeight="1" x14ac:dyDescent="0.25">
      <c r="A241" s="222"/>
      <c r="B241" s="223"/>
      <c r="C241" s="154"/>
      <c r="D241" s="162"/>
      <c r="E241" s="162"/>
      <c r="F241" s="224"/>
    </row>
    <row r="242" spans="1:6" ht="15" customHeight="1" x14ac:dyDescent="0.25">
      <c r="A242" s="222" t="s">
        <v>1667</v>
      </c>
      <c r="B242" s="223" t="s">
        <v>1668</v>
      </c>
      <c r="C242" s="154" t="s">
        <v>1669</v>
      </c>
      <c r="D242" s="162">
        <v>660.03</v>
      </c>
      <c r="E242" s="162">
        <f>' ACP DE 09 03 23'!D242/2</f>
        <v>330.02</v>
      </c>
      <c r="F242" s="224" t="s">
        <v>1969</v>
      </c>
    </row>
    <row r="243" spans="1:6" ht="15" customHeight="1" x14ac:dyDescent="0.25">
      <c r="A243" s="222" t="s">
        <v>1671</v>
      </c>
      <c r="B243" s="223" t="s">
        <v>1672</v>
      </c>
      <c r="C243" s="154" t="s">
        <v>463</v>
      </c>
      <c r="D243" s="162">
        <v>118760.09</v>
      </c>
      <c r="E243" s="162">
        <f>' ACP DE 09 03 23'!D243/2</f>
        <v>59380.05</v>
      </c>
      <c r="F243" s="224" t="s">
        <v>1969</v>
      </c>
    </row>
    <row r="244" spans="1:6" ht="15" customHeight="1" x14ac:dyDescent="0.25">
      <c r="A244" s="222"/>
      <c r="B244" s="223"/>
      <c r="C244" s="154"/>
      <c r="D244" s="162"/>
      <c r="E244" s="162">
        <f>SUM(' ACP DE 09 03 23'!E242:E243)</f>
        <v>59710.07</v>
      </c>
      <c r="F244" s="224"/>
    </row>
    <row r="245" spans="1:6" ht="15" customHeight="1" x14ac:dyDescent="0.25">
      <c r="A245" s="222"/>
      <c r="B245" s="223"/>
      <c r="C245" s="154"/>
      <c r="D245" s="162"/>
      <c r="E245" s="162"/>
      <c r="F245" s="224"/>
    </row>
    <row r="246" spans="1:6" ht="15" customHeight="1" x14ac:dyDescent="0.25">
      <c r="A246" s="228" t="s">
        <v>1748</v>
      </c>
      <c r="B246" s="96" t="s">
        <v>1749</v>
      </c>
      <c r="C246" s="97" t="s">
        <v>1750</v>
      </c>
      <c r="D246" s="161">
        <v>2219.06</v>
      </c>
      <c r="E246" s="162">
        <f>' ACP DE 09 03 23'!D246/2</f>
        <v>1109.53</v>
      </c>
      <c r="F246" s="225" t="s">
        <v>1970</v>
      </c>
    </row>
    <row r="247" spans="1:6" x14ac:dyDescent="0.25">
      <c r="E247" s="231">
        <f>SUM(' ACP DE 09 03 23'!E246)</f>
        <v>1109.53</v>
      </c>
    </row>
    <row r="249" spans="1:6" x14ac:dyDescent="0.25">
      <c r="E249" s="231">
        <f>' ACP DE 09 03 23'!E8+' ACP DE 09 03 23'!E24+' ACP DE 09 03 23'!E44+' ACP DE 09 03 23'!E47+' ACP DE 09 03 23'!E50+' ACP DE 09 03 23'!E63+' ACP DE 09 03 23'!E67+' ACP DE 09 03 23'!E78+' ACP DE 09 03 23'!E84+' ACP DE 09 03 23'!E87+' ACP DE 09 03 23'!E90+' ACP DE 09 03 23'!E104+' ACP DE 09 03 23'!E107+' ACP DE 09 03 23'!E112+' ACP DE 09 03 23'!E115+' ACP DE 09 03 23'!E119+' ACP DE 09 03 23'!E125+' ACP DE 09 03 23'!E130+' ACP DE 09 03 23'!E133+' ACP DE 09 03 23'!E138+' ACP DE 09 03 23'!E153+' ACP DE 09 03 23'!E168+' ACP DE 09 03 23'!E171+' ACP DE 09 03 23'!E174+' ACP DE 09 03 23'!E178+' ACP DE 09 03 23'!E181+' ACP DE 09 03 23'!E198+' ACP DE 09 03 23'!E201+' ACP DE 09 03 23'!E221+' ACP DE 09 03 23'!E226+' ACP DE 09 03 23'!E229+' ACP DE 09 03 23'!E240+' ACP DE 09 03 23'!E244+' ACP DE 09 03 23'!E247</f>
        <v>2093883.29</v>
      </c>
    </row>
    <row r="250" spans="1:6" x14ac:dyDescent="0.25">
      <c r="E250" s="232"/>
    </row>
    <row r="251" spans="1:6" x14ac:dyDescent="0.25">
      <c r="E251" s="231">
        <v>2093883.29</v>
      </c>
    </row>
    <row r="252" spans="1:6" x14ac:dyDescent="0.25">
      <c r="E252" s="232"/>
    </row>
    <row r="253" spans="1:6" x14ac:dyDescent="0.25">
      <c r="E253" s="231">
        <f>' ACP DE 09 03 23'!E249-' ACP DE 09 03 23'!E251</f>
        <v>0</v>
      </c>
    </row>
  </sheetData>
  <sheetProtection selectLockedCells="1" selectUnlockedCells="1"/>
  <pageMargins left="0.51180555555555551" right="0.51180555555555551" top="0.78749999999999998" bottom="0.78749999999999998" header="0.51180555555555551" footer="0.51180555555555551"/>
  <pageSetup paperSize="9" scale="57" firstPageNumber="0" orientation="portrait" horizontalDpi="300" verticalDpi="300"/>
  <headerFooter alignWithMargins="0"/>
  <rowBreaks count="2" manualBreakCount="2">
    <brk id="79" max="16383" man="1"/>
    <brk id="16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showGridLines="0" topLeftCell="D1" zoomScaleSheetLayoutView="100" workbookViewId="0"/>
  </sheetViews>
  <sheetFormatPr defaultColWidth="8.6640625" defaultRowHeight="15.6" x14ac:dyDescent="0.3"/>
  <cols>
    <col min="1" max="1" width="0" style="233" hidden="1" customWidth="1"/>
    <col min="2" max="2" width="0" style="234" hidden="1" customWidth="1"/>
    <col min="3" max="3" width="0" style="235" hidden="1" customWidth="1"/>
    <col min="4" max="4" width="14.33203125" style="236" customWidth="1"/>
    <col min="5" max="9" width="17.109375" style="236" customWidth="1"/>
    <col min="10" max="10" width="79.5546875" style="236" customWidth="1"/>
    <col min="11" max="11" width="30.6640625" style="234" customWidth="1"/>
    <col min="12" max="16384" width="8.6640625" style="237"/>
  </cols>
  <sheetData>
    <row r="1" spans="1:11" s="234" customFormat="1" ht="15.75" customHeight="1" x14ac:dyDescent="0.3">
      <c r="A1" s="284" t="s">
        <v>1971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s="234" customFormat="1" ht="31.2" x14ac:dyDescent="0.3">
      <c r="A2" s="238" t="s">
        <v>1933</v>
      </c>
      <c r="B2" s="239" t="s">
        <v>1934</v>
      </c>
      <c r="C2" s="239" t="s">
        <v>11</v>
      </c>
      <c r="D2" s="240" t="s">
        <v>5</v>
      </c>
      <c r="E2" s="240" t="s">
        <v>1935</v>
      </c>
      <c r="F2" s="240"/>
      <c r="G2" s="240"/>
      <c r="H2" s="240"/>
      <c r="I2" s="240"/>
      <c r="J2" s="240"/>
      <c r="K2" s="239" t="s">
        <v>4</v>
      </c>
    </row>
    <row r="3" spans="1:11" s="234" customFormat="1" x14ac:dyDescent="0.3">
      <c r="A3" s="241" t="s">
        <v>39</v>
      </c>
      <c r="B3" s="242" t="s">
        <v>40</v>
      </c>
      <c r="C3" s="243" t="s">
        <v>41</v>
      </c>
      <c r="D3" s="244">
        <v>798.08</v>
      </c>
      <c r="E3" s="245">
        <f>'ACP DE 19 04 23'!D3/2</f>
        <v>399.04</v>
      </c>
      <c r="F3" s="246"/>
      <c r="G3" s="246"/>
      <c r="H3" s="241" t="s">
        <v>39</v>
      </c>
      <c r="I3" s="242" t="s">
        <v>40</v>
      </c>
      <c r="J3" s="243" t="s">
        <v>41</v>
      </c>
      <c r="K3" s="247" t="s">
        <v>1936</v>
      </c>
    </row>
    <row r="4" spans="1:11" s="234" customFormat="1" x14ac:dyDescent="0.3">
      <c r="A4" s="248" t="s">
        <v>52</v>
      </c>
      <c r="B4" s="150" t="s">
        <v>53</v>
      </c>
      <c r="C4" s="249" t="s">
        <v>54</v>
      </c>
      <c r="D4" s="250">
        <v>798.08</v>
      </c>
      <c r="E4" s="147">
        <f>'ACP DE 19 04 23'!D4/2</f>
        <v>399.04</v>
      </c>
      <c r="F4" s="148"/>
      <c r="G4" s="148"/>
      <c r="H4" s="248" t="s">
        <v>52</v>
      </c>
      <c r="I4" s="150" t="s">
        <v>53</v>
      </c>
      <c r="J4" s="249" t="s">
        <v>54</v>
      </c>
      <c r="K4" s="251" t="s">
        <v>1972</v>
      </c>
    </row>
    <row r="5" spans="1:11" s="234" customFormat="1" x14ac:dyDescent="0.3">
      <c r="A5" s="248" t="s">
        <v>55</v>
      </c>
      <c r="B5" s="150" t="s">
        <v>56</v>
      </c>
      <c r="C5" s="252" t="s">
        <v>54</v>
      </c>
      <c r="D5" s="250">
        <v>21421.06</v>
      </c>
      <c r="E5" s="147">
        <f>'ACP DE 19 04 23'!D5/2</f>
        <v>10710.53</v>
      </c>
      <c r="F5" s="148"/>
      <c r="G5" s="148"/>
      <c r="H5" s="248" t="s">
        <v>55</v>
      </c>
      <c r="I5" s="150" t="s">
        <v>56</v>
      </c>
      <c r="J5" s="252" t="s">
        <v>54</v>
      </c>
      <c r="K5" s="251" t="s">
        <v>1972</v>
      </c>
    </row>
    <row r="6" spans="1:11" s="234" customFormat="1" ht="78" x14ac:dyDescent="0.3">
      <c r="A6" s="149" t="s">
        <v>100</v>
      </c>
      <c r="B6" s="152" t="s">
        <v>101</v>
      </c>
      <c r="C6" s="151" t="s">
        <v>102</v>
      </c>
      <c r="D6" s="147">
        <v>789.48</v>
      </c>
      <c r="E6" s="147">
        <f>'ACP DE 19 04 23'!D6/2</f>
        <v>394.74</v>
      </c>
      <c r="F6" s="148"/>
      <c r="G6" s="148"/>
      <c r="H6" s="149" t="s">
        <v>100</v>
      </c>
      <c r="I6" s="152" t="s">
        <v>101</v>
      </c>
      <c r="J6" s="151" t="s">
        <v>102</v>
      </c>
      <c r="K6" s="253" t="s">
        <v>1937</v>
      </c>
    </row>
    <row r="7" spans="1:11" s="234" customFormat="1" ht="78" x14ac:dyDescent="0.3">
      <c r="A7" s="149" t="s">
        <v>103</v>
      </c>
      <c r="B7" s="152" t="s">
        <v>104</v>
      </c>
      <c r="C7" s="151" t="s">
        <v>105</v>
      </c>
      <c r="D7" s="147">
        <v>797.44</v>
      </c>
      <c r="E7" s="147">
        <f>'ACP DE 19 04 23'!D7/2</f>
        <v>398.72</v>
      </c>
      <c r="F7" s="148"/>
      <c r="G7" s="148"/>
      <c r="H7" s="149" t="s">
        <v>103</v>
      </c>
      <c r="I7" s="152" t="s">
        <v>104</v>
      </c>
      <c r="J7" s="151" t="s">
        <v>105</v>
      </c>
      <c r="K7" s="253" t="s">
        <v>1937</v>
      </c>
    </row>
    <row r="8" spans="1:11" s="234" customFormat="1" ht="93.6" x14ac:dyDescent="0.3">
      <c r="A8" s="149" t="s">
        <v>106</v>
      </c>
      <c r="B8" s="152" t="s">
        <v>107</v>
      </c>
      <c r="C8" s="151" t="s">
        <v>108</v>
      </c>
      <c r="D8" s="147">
        <v>2115.4699999999998</v>
      </c>
      <c r="E8" s="147">
        <f>'ACP DE 19 04 23'!D8/2</f>
        <v>1057.74</v>
      </c>
      <c r="F8" s="148"/>
      <c r="G8" s="148"/>
      <c r="H8" s="149" t="s">
        <v>106</v>
      </c>
      <c r="I8" s="152" t="s">
        <v>107</v>
      </c>
      <c r="J8" s="151" t="s">
        <v>108</v>
      </c>
      <c r="K8" s="253" t="s">
        <v>1937</v>
      </c>
    </row>
    <row r="9" spans="1:11" s="234" customFormat="1" ht="78" x14ac:dyDescent="0.3">
      <c r="A9" s="149" t="s">
        <v>109</v>
      </c>
      <c r="B9" s="152" t="s">
        <v>110</v>
      </c>
      <c r="C9" s="151" t="s">
        <v>105</v>
      </c>
      <c r="D9" s="147">
        <v>2269.6999999999998</v>
      </c>
      <c r="E9" s="147">
        <f>'ACP DE 19 04 23'!D9/2</f>
        <v>1134.8499999999999</v>
      </c>
      <c r="F9" s="148"/>
      <c r="G9" s="148"/>
      <c r="H9" s="149" t="s">
        <v>109</v>
      </c>
      <c r="I9" s="152" t="s">
        <v>110</v>
      </c>
      <c r="J9" s="151" t="s">
        <v>105</v>
      </c>
      <c r="K9" s="253" t="s">
        <v>1937</v>
      </c>
    </row>
    <row r="10" spans="1:11" ht="78" x14ac:dyDescent="0.3">
      <c r="A10" s="149" t="s">
        <v>111</v>
      </c>
      <c r="B10" s="152" t="s">
        <v>112</v>
      </c>
      <c r="C10" s="151" t="s">
        <v>113</v>
      </c>
      <c r="D10" s="147">
        <v>667.17</v>
      </c>
      <c r="E10" s="147">
        <f>'ACP DE 19 04 23'!D10/2</f>
        <v>333.59</v>
      </c>
      <c r="F10" s="148"/>
      <c r="G10" s="148"/>
      <c r="H10" s="149" t="s">
        <v>111</v>
      </c>
      <c r="I10" s="152" t="s">
        <v>112</v>
      </c>
      <c r="J10" s="151" t="s">
        <v>113</v>
      </c>
      <c r="K10" s="253" t="s">
        <v>1937</v>
      </c>
    </row>
    <row r="11" spans="1:11" ht="62.4" x14ac:dyDescent="0.3">
      <c r="A11" s="149" t="s">
        <v>114</v>
      </c>
      <c r="B11" s="152" t="s">
        <v>115</v>
      </c>
      <c r="C11" s="151" t="s">
        <v>116</v>
      </c>
      <c r="D11" s="147">
        <v>3381.45</v>
      </c>
      <c r="E11" s="147">
        <f>'ACP DE 19 04 23'!D11/2</f>
        <v>1690.73</v>
      </c>
      <c r="F11" s="148"/>
      <c r="G11" s="148"/>
      <c r="H11" s="149" t="s">
        <v>114</v>
      </c>
      <c r="I11" s="152" t="s">
        <v>115</v>
      </c>
      <c r="J11" s="151" t="s">
        <v>116</v>
      </c>
      <c r="K11" s="253" t="s">
        <v>1937</v>
      </c>
    </row>
    <row r="12" spans="1:11" x14ac:dyDescent="0.3">
      <c r="A12" s="248" t="s">
        <v>117</v>
      </c>
      <c r="B12" s="150" t="s">
        <v>118</v>
      </c>
      <c r="C12" s="252" t="s">
        <v>119</v>
      </c>
      <c r="D12" s="250">
        <v>753.69</v>
      </c>
      <c r="E12" s="147">
        <f>'ACP DE 19 04 23'!D12/2</f>
        <v>376.85</v>
      </c>
      <c r="F12" s="148"/>
      <c r="G12" s="148"/>
      <c r="H12" s="248" t="s">
        <v>117</v>
      </c>
      <c r="I12" s="150" t="s">
        <v>118</v>
      </c>
      <c r="J12" s="252" t="s">
        <v>119</v>
      </c>
      <c r="K12" s="251" t="s">
        <v>1937</v>
      </c>
    </row>
    <row r="13" spans="1:11" x14ac:dyDescent="0.3">
      <c r="A13" s="248" t="s">
        <v>120</v>
      </c>
      <c r="B13" s="150" t="s">
        <v>121</v>
      </c>
      <c r="C13" s="252" t="s">
        <v>99</v>
      </c>
      <c r="D13" s="250">
        <v>1240.5999999999999</v>
      </c>
      <c r="E13" s="147">
        <f>'ACP DE 19 04 23'!D13/2</f>
        <v>620.29999999999995</v>
      </c>
      <c r="F13" s="148"/>
      <c r="G13" s="148"/>
      <c r="H13" s="248" t="s">
        <v>120</v>
      </c>
      <c r="I13" s="150" t="s">
        <v>121</v>
      </c>
      <c r="J13" s="252" t="s">
        <v>99</v>
      </c>
      <c r="K13" s="251" t="s">
        <v>1937</v>
      </c>
    </row>
    <row r="14" spans="1:11" x14ac:dyDescent="0.3">
      <c r="A14" s="248" t="s">
        <v>122</v>
      </c>
      <c r="B14" s="150" t="s">
        <v>123</v>
      </c>
      <c r="C14" s="252" t="s">
        <v>124</v>
      </c>
      <c r="D14" s="250">
        <v>821.65</v>
      </c>
      <c r="E14" s="147">
        <f>'ACP DE 19 04 23'!D14/2</f>
        <v>410.83</v>
      </c>
      <c r="F14" s="148"/>
      <c r="G14" s="148"/>
      <c r="H14" s="248" t="s">
        <v>122</v>
      </c>
      <c r="I14" s="150" t="s">
        <v>123</v>
      </c>
      <c r="J14" s="252" t="s">
        <v>124</v>
      </c>
      <c r="K14" s="251" t="s">
        <v>1937</v>
      </c>
    </row>
    <row r="15" spans="1:11" x14ac:dyDescent="0.3">
      <c r="A15" s="248" t="s">
        <v>125</v>
      </c>
      <c r="B15" s="150" t="s">
        <v>126</v>
      </c>
      <c r="C15" s="252" t="s">
        <v>127</v>
      </c>
      <c r="D15" s="250">
        <v>777.68</v>
      </c>
      <c r="E15" s="147">
        <f>'ACP DE 19 04 23'!D15/2</f>
        <v>388.84</v>
      </c>
      <c r="F15" s="148"/>
      <c r="G15" s="148"/>
      <c r="H15" s="248" t="s">
        <v>125</v>
      </c>
      <c r="I15" s="150" t="s">
        <v>126</v>
      </c>
      <c r="J15" s="252" t="s">
        <v>127</v>
      </c>
      <c r="K15" s="251" t="s">
        <v>1937</v>
      </c>
    </row>
    <row r="16" spans="1:11" x14ac:dyDescent="0.3">
      <c r="A16" s="248" t="s">
        <v>128</v>
      </c>
      <c r="B16" s="150" t="s">
        <v>129</v>
      </c>
      <c r="C16" s="252" t="s">
        <v>130</v>
      </c>
      <c r="D16" s="250">
        <v>753.69</v>
      </c>
      <c r="E16" s="147">
        <f>'ACP DE 19 04 23'!D16/2</f>
        <v>376.85</v>
      </c>
      <c r="F16" s="148"/>
      <c r="G16" s="148"/>
      <c r="H16" s="248" t="s">
        <v>128</v>
      </c>
      <c r="I16" s="150" t="s">
        <v>129</v>
      </c>
      <c r="J16" s="252" t="s">
        <v>130</v>
      </c>
      <c r="K16" s="251" t="s">
        <v>1937</v>
      </c>
    </row>
    <row r="17" spans="1:11" x14ac:dyDescent="0.3">
      <c r="A17" s="248" t="s">
        <v>131</v>
      </c>
      <c r="B17" s="150" t="s">
        <v>132</v>
      </c>
      <c r="C17" s="249" t="s">
        <v>133</v>
      </c>
      <c r="D17" s="250">
        <v>753.69</v>
      </c>
      <c r="E17" s="147">
        <f>'ACP DE 19 04 23'!D17/2</f>
        <v>376.85</v>
      </c>
      <c r="F17" s="148"/>
      <c r="G17" s="148"/>
      <c r="H17" s="248" t="s">
        <v>131</v>
      </c>
      <c r="I17" s="150" t="s">
        <v>132</v>
      </c>
      <c r="J17" s="249" t="s">
        <v>133</v>
      </c>
      <c r="K17" s="251" t="s">
        <v>1937</v>
      </c>
    </row>
    <row r="18" spans="1:11" x14ac:dyDescent="0.3">
      <c r="A18" s="248" t="s">
        <v>134</v>
      </c>
      <c r="B18" s="150" t="s">
        <v>135</v>
      </c>
      <c r="C18" s="249" t="s">
        <v>136</v>
      </c>
      <c r="D18" s="250">
        <v>4210.53</v>
      </c>
      <c r="E18" s="147">
        <f>'ACP DE 19 04 23'!D18/2</f>
        <v>2105.27</v>
      </c>
      <c r="F18" s="148"/>
      <c r="G18" s="148"/>
      <c r="H18" s="248" t="s">
        <v>134</v>
      </c>
      <c r="I18" s="150" t="s">
        <v>135</v>
      </c>
      <c r="J18" s="249" t="s">
        <v>136</v>
      </c>
      <c r="K18" s="251" t="s">
        <v>1937</v>
      </c>
    </row>
    <row r="19" spans="1:11" x14ac:dyDescent="0.3">
      <c r="A19" s="248" t="s">
        <v>137</v>
      </c>
      <c r="B19" s="150" t="s">
        <v>138</v>
      </c>
      <c r="C19" s="249" t="s">
        <v>139</v>
      </c>
      <c r="D19" s="250">
        <v>753.69</v>
      </c>
      <c r="E19" s="147">
        <f>'ACP DE 19 04 23'!D19/2</f>
        <v>376.85</v>
      </c>
      <c r="F19" s="148"/>
      <c r="G19" s="148"/>
      <c r="H19" s="248" t="s">
        <v>137</v>
      </c>
      <c r="I19" s="150" t="s">
        <v>138</v>
      </c>
      <c r="J19" s="249" t="s">
        <v>139</v>
      </c>
      <c r="K19" s="251" t="s">
        <v>1937</v>
      </c>
    </row>
    <row r="20" spans="1:11" x14ac:dyDescent="0.3">
      <c r="A20" s="248" t="s">
        <v>140</v>
      </c>
      <c r="B20" s="150" t="s">
        <v>141</v>
      </c>
      <c r="C20" s="249" t="s">
        <v>142</v>
      </c>
      <c r="D20" s="250">
        <v>2631.58</v>
      </c>
      <c r="E20" s="147">
        <f>'ACP DE 19 04 23'!D20/2</f>
        <v>1315.79</v>
      </c>
      <c r="F20" s="148"/>
      <c r="G20" s="148"/>
      <c r="H20" s="248" t="s">
        <v>140</v>
      </c>
      <c r="I20" s="150" t="s">
        <v>141</v>
      </c>
      <c r="J20" s="249" t="s">
        <v>142</v>
      </c>
      <c r="K20" s="251" t="s">
        <v>1937</v>
      </c>
    </row>
    <row r="21" spans="1:11" ht="15" customHeight="1" x14ac:dyDescent="0.3">
      <c r="A21" s="248" t="s">
        <v>143</v>
      </c>
      <c r="B21" s="150" t="s">
        <v>144</v>
      </c>
      <c r="C21" s="252" t="s">
        <v>145</v>
      </c>
      <c r="D21" s="250">
        <v>753.69</v>
      </c>
      <c r="E21" s="147">
        <f>'ACP DE 19 04 23'!D21/2</f>
        <v>376.85</v>
      </c>
      <c r="F21" s="148"/>
      <c r="G21" s="148"/>
      <c r="H21" s="248" t="s">
        <v>143</v>
      </c>
      <c r="I21" s="150" t="s">
        <v>144</v>
      </c>
      <c r="J21" s="252" t="s">
        <v>145</v>
      </c>
      <c r="K21" s="251" t="s">
        <v>1937</v>
      </c>
    </row>
    <row r="22" spans="1:11" x14ac:dyDescent="0.3">
      <c r="A22" s="248" t="s">
        <v>146</v>
      </c>
      <c r="B22" s="150" t="s">
        <v>147</v>
      </c>
      <c r="C22" s="252" t="s">
        <v>148</v>
      </c>
      <c r="D22" s="250">
        <v>753.69</v>
      </c>
      <c r="E22" s="147">
        <f>'ACP DE 19 04 23'!D22/2</f>
        <v>376.85</v>
      </c>
      <c r="F22" s="148"/>
      <c r="G22" s="148"/>
      <c r="H22" s="248" t="s">
        <v>146</v>
      </c>
      <c r="I22" s="150" t="s">
        <v>147</v>
      </c>
      <c r="J22" s="252" t="s">
        <v>148</v>
      </c>
      <c r="K22" s="251" t="s">
        <v>1937</v>
      </c>
    </row>
    <row r="23" spans="1:11" x14ac:dyDescent="0.3">
      <c r="A23" s="248" t="s">
        <v>149</v>
      </c>
      <c r="B23" s="150" t="s">
        <v>150</v>
      </c>
      <c r="C23" s="252" t="s">
        <v>151</v>
      </c>
      <c r="D23" s="250">
        <v>753.69</v>
      </c>
      <c r="E23" s="147">
        <f>'ACP DE 19 04 23'!D23/2</f>
        <v>376.85</v>
      </c>
      <c r="F23" s="148"/>
      <c r="G23" s="148"/>
      <c r="H23" s="248" t="s">
        <v>149</v>
      </c>
      <c r="I23" s="150" t="s">
        <v>150</v>
      </c>
      <c r="J23" s="252" t="s">
        <v>151</v>
      </c>
      <c r="K23" s="251" t="s">
        <v>1937</v>
      </c>
    </row>
    <row r="24" spans="1:11" x14ac:dyDescent="0.3">
      <c r="A24" s="248" t="s">
        <v>259</v>
      </c>
      <c r="B24" s="150" t="s">
        <v>260</v>
      </c>
      <c r="C24" s="249" t="s">
        <v>261</v>
      </c>
      <c r="D24" s="250">
        <v>63097.75</v>
      </c>
      <c r="E24" s="147">
        <f>'ACP DE 19 04 23'!D24/2</f>
        <v>31548.880000000001</v>
      </c>
      <c r="F24" s="148"/>
      <c r="G24" s="148"/>
      <c r="H24" s="248" t="s">
        <v>259</v>
      </c>
      <c r="I24" s="150" t="s">
        <v>260</v>
      </c>
      <c r="J24" s="249" t="s">
        <v>261</v>
      </c>
      <c r="K24" s="251" t="s">
        <v>1938</v>
      </c>
    </row>
    <row r="25" spans="1:11" ht="78" x14ac:dyDescent="0.3">
      <c r="A25" s="149" t="s">
        <v>262</v>
      </c>
      <c r="B25" s="152" t="s">
        <v>263</v>
      </c>
      <c r="C25" s="151" t="s">
        <v>35</v>
      </c>
      <c r="D25" s="147">
        <v>20433.78</v>
      </c>
      <c r="E25" s="147">
        <f>'ACP DE 19 04 23'!D25/2</f>
        <v>10216.89</v>
      </c>
      <c r="F25" s="148"/>
      <c r="G25" s="148"/>
      <c r="H25" s="149" t="s">
        <v>262</v>
      </c>
      <c r="I25" s="152" t="s">
        <v>263</v>
      </c>
      <c r="J25" s="151" t="s">
        <v>35</v>
      </c>
      <c r="K25" s="253" t="s">
        <v>1938</v>
      </c>
    </row>
    <row r="26" spans="1:11" ht="109.2" x14ac:dyDescent="0.3">
      <c r="A26" s="149" t="s">
        <v>264</v>
      </c>
      <c r="B26" s="152" t="s">
        <v>265</v>
      </c>
      <c r="C26" s="151" t="s">
        <v>266</v>
      </c>
      <c r="D26" s="147">
        <v>821.65</v>
      </c>
      <c r="E26" s="147">
        <f>'ACP DE 19 04 23'!D26/2</f>
        <v>410.83</v>
      </c>
      <c r="F26" s="148"/>
      <c r="G26" s="148"/>
      <c r="H26" s="149" t="s">
        <v>264</v>
      </c>
      <c r="I26" s="152" t="s">
        <v>265</v>
      </c>
      <c r="J26" s="151" t="s">
        <v>266</v>
      </c>
      <c r="K26" s="253" t="s">
        <v>1938</v>
      </c>
    </row>
    <row r="27" spans="1:11" x14ac:dyDescent="0.3">
      <c r="A27" s="248" t="s">
        <v>267</v>
      </c>
      <c r="B27" s="150" t="s">
        <v>268</v>
      </c>
      <c r="C27" s="252" t="s">
        <v>269</v>
      </c>
      <c r="D27" s="250">
        <v>798.08</v>
      </c>
      <c r="E27" s="147">
        <f>'ACP DE 19 04 23'!D27/2</f>
        <v>399.04</v>
      </c>
      <c r="F27" s="148"/>
      <c r="G27" s="148"/>
      <c r="H27" s="248" t="s">
        <v>267</v>
      </c>
      <c r="I27" s="150" t="s">
        <v>268</v>
      </c>
      <c r="J27" s="252" t="s">
        <v>269</v>
      </c>
      <c r="K27" s="251" t="s">
        <v>1938</v>
      </c>
    </row>
    <row r="28" spans="1:11" ht="93.6" x14ac:dyDescent="0.3">
      <c r="A28" s="149" t="s">
        <v>299</v>
      </c>
      <c r="B28" s="152" t="s">
        <v>300</v>
      </c>
      <c r="C28" s="151" t="s">
        <v>301</v>
      </c>
      <c r="D28" s="147">
        <v>30878.77</v>
      </c>
      <c r="E28" s="147">
        <f>'ACP DE 19 04 23'!D28/2</f>
        <v>15439.39</v>
      </c>
      <c r="F28" s="148"/>
      <c r="G28" s="148"/>
      <c r="H28" s="149" t="s">
        <v>299</v>
      </c>
      <c r="I28" s="152" t="s">
        <v>300</v>
      </c>
      <c r="J28" s="151" t="s">
        <v>301</v>
      </c>
      <c r="K28" s="253" t="s">
        <v>1939</v>
      </c>
    </row>
    <row r="29" spans="1:11" ht="62.4" x14ac:dyDescent="0.3">
      <c r="A29" s="149" t="s">
        <v>1891</v>
      </c>
      <c r="B29" s="152" t="s">
        <v>1892</v>
      </c>
      <c r="C29" s="151" t="s">
        <v>1893</v>
      </c>
      <c r="D29" s="147">
        <v>27418.11</v>
      </c>
      <c r="E29" s="147">
        <f>'ACP DE 19 04 23'!D29/2</f>
        <v>13709.06</v>
      </c>
      <c r="F29" s="148"/>
      <c r="G29" s="148"/>
      <c r="H29" s="149" t="s">
        <v>1891</v>
      </c>
      <c r="I29" s="152" t="s">
        <v>1892</v>
      </c>
      <c r="J29" s="151" t="s">
        <v>1893</v>
      </c>
      <c r="K29" s="253" t="s">
        <v>1973</v>
      </c>
    </row>
    <row r="30" spans="1:11" ht="156" x14ac:dyDescent="0.3">
      <c r="A30" s="149" t="s">
        <v>1894</v>
      </c>
      <c r="B30" s="150" t="s">
        <v>1895</v>
      </c>
      <c r="C30" s="151" t="s">
        <v>1896</v>
      </c>
      <c r="D30" s="250">
        <v>1511.46</v>
      </c>
      <c r="E30" s="147">
        <f>'ACP DE 19 04 23'!D30/2</f>
        <v>755.73</v>
      </c>
      <c r="F30" s="148"/>
      <c r="G30" s="148"/>
      <c r="H30" s="149" t="s">
        <v>1894</v>
      </c>
      <c r="I30" s="150" t="s">
        <v>1895</v>
      </c>
      <c r="J30" s="151" t="s">
        <v>1896</v>
      </c>
      <c r="K30" s="251" t="s">
        <v>1973</v>
      </c>
    </row>
    <row r="31" spans="1:11" ht="93.6" x14ac:dyDescent="0.3">
      <c r="A31" s="149" t="s">
        <v>362</v>
      </c>
      <c r="B31" s="152" t="s">
        <v>363</v>
      </c>
      <c r="C31" s="151" t="s">
        <v>364</v>
      </c>
      <c r="D31" s="147">
        <v>10910.11</v>
      </c>
      <c r="E31" s="147">
        <f>'ACP DE 19 04 23'!D31/2</f>
        <v>5455.06</v>
      </c>
      <c r="F31" s="148"/>
      <c r="G31" s="148"/>
      <c r="H31" s="149" t="s">
        <v>362</v>
      </c>
      <c r="I31" s="152" t="s">
        <v>363</v>
      </c>
      <c r="J31" s="151" t="s">
        <v>364</v>
      </c>
      <c r="K31" s="253" t="s">
        <v>1941</v>
      </c>
    </row>
    <row r="32" spans="1:11" ht="62.4" x14ac:dyDescent="0.3">
      <c r="A32" s="149" t="s">
        <v>365</v>
      </c>
      <c r="B32" s="152" t="s">
        <v>366</v>
      </c>
      <c r="C32" s="151" t="s">
        <v>339</v>
      </c>
      <c r="D32" s="147">
        <v>8313.4599999999991</v>
      </c>
      <c r="E32" s="147">
        <f>'ACP DE 19 04 23'!D32/2</f>
        <v>4156.7299999999996</v>
      </c>
      <c r="F32" s="148"/>
      <c r="G32" s="148"/>
      <c r="H32" s="149" t="s">
        <v>365</v>
      </c>
      <c r="I32" s="152" t="s">
        <v>366</v>
      </c>
      <c r="J32" s="151" t="s">
        <v>339</v>
      </c>
      <c r="K32" s="253" t="s">
        <v>1941</v>
      </c>
    </row>
    <row r="33" spans="1:11" s="234" customFormat="1" x14ac:dyDescent="0.3">
      <c r="A33" s="248" t="s">
        <v>367</v>
      </c>
      <c r="B33" s="150" t="s">
        <v>368</v>
      </c>
      <c r="C33" s="249" t="s">
        <v>369</v>
      </c>
      <c r="D33" s="250">
        <v>753.69</v>
      </c>
      <c r="E33" s="147">
        <f>'ACP DE 19 04 23'!D33/2</f>
        <v>376.85</v>
      </c>
      <c r="F33" s="148"/>
      <c r="G33" s="148"/>
      <c r="H33" s="248" t="s">
        <v>367</v>
      </c>
      <c r="I33" s="150" t="s">
        <v>368</v>
      </c>
      <c r="J33" s="249" t="s">
        <v>369</v>
      </c>
      <c r="K33" s="251" t="s">
        <v>1941</v>
      </c>
    </row>
    <row r="34" spans="1:11" x14ac:dyDescent="0.3">
      <c r="A34" s="248" t="s">
        <v>370</v>
      </c>
      <c r="B34" s="150" t="s">
        <v>371</v>
      </c>
      <c r="C34" s="252" t="s">
        <v>372</v>
      </c>
      <c r="D34" s="250">
        <v>798.08</v>
      </c>
      <c r="E34" s="147">
        <f>'ACP DE 19 04 23'!D34/2</f>
        <v>399.04</v>
      </c>
      <c r="F34" s="148"/>
      <c r="G34" s="148"/>
      <c r="H34" s="248" t="s">
        <v>370</v>
      </c>
      <c r="I34" s="150" t="s">
        <v>371</v>
      </c>
      <c r="J34" s="252" t="s">
        <v>372</v>
      </c>
      <c r="K34" s="251" t="s">
        <v>1941</v>
      </c>
    </row>
    <row r="35" spans="1:11" x14ac:dyDescent="0.3">
      <c r="A35" s="248" t="s">
        <v>373</v>
      </c>
      <c r="B35" s="150" t="s">
        <v>374</v>
      </c>
      <c r="C35" s="252" t="s">
        <v>372</v>
      </c>
      <c r="D35" s="250">
        <v>797.44</v>
      </c>
      <c r="E35" s="147">
        <f>'ACP DE 19 04 23'!D35/2</f>
        <v>398.72</v>
      </c>
      <c r="F35" s="148"/>
      <c r="G35" s="148"/>
      <c r="H35" s="248" t="s">
        <v>373</v>
      </c>
      <c r="I35" s="150" t="s">
        <v>374</v>
      </c>
      <c r="J35" s="252" t="s">
        <v>372</v>
      </c>
      <c r="K35" s="251" t="s">
        <v>1941</v>
      </c>
    </row>
    <row r="36" spans="1:11" ht="78" x14ac:dyDescent="0.3">
      <c r="A36" s="149" t="s">
        <v>408</v>
      </c>
      <c r="B36" s="152" t="s">
        <v>409</v>
      </c>
      <c r="C36" s="151" t="s">
        <v>410</v>
      </c>
      <c r="D36" s="147">
        <v>8549.42</v>
      </c>
      <c r="E36" s="147">
        <f>'ACP DE 19 04 23'!D36/2</f>
        <v>4274.71</v>
      </c>
      <c r="F36" s="148"/>
      <c r="G36" s="148"/>
      <c r="H36" s="149" t="s">
        <v>408</v>
      </c>
      <c r="I36" s="152" t="s">
        <v>409</v>
      </c>
      <c r="J36" s="151" t="s">
        <v>410</v>
      </c>
      <c r="K36" s="253" t="s">
        <v>1974</v>
      </c>
    </row>
    <row r="37" spans="1:11" ht="78" x14ac:dyDescent="0.3">
      <c r="A37" s="149" t="s">
        <v>412</v>
      </c>
      <c r="B37" s="152" t="s">
        <v>413</v>
      </c>
      <c r="C37" s="151" t="s">
        <v>414</v>
      </c>
      <c r="D37" s="147">
        <v>1337.89</v>
      </c>
      <c r="E37" s="147">
        <f>'ACP DE 19 04 23'!D37/2</f>
        <v>668.95</v>
      </c>
      <c r="F37" s="148"/>
      <c r="G37" s="148"/>
      <c r="H37" s="149" t="s">
        <v>412</v>
      </c>
      <c r="I37" s="152" t="s">
        <v>413</v>
      </c>
      <c r="J37" s="151" t="s">
        <v>414</v>
      </c>
      <c r="K37" s="253" t="s">
        <v>1974</v>
      </c>
    </row>
    <row r="38" spans="1:11" x14ac:dyDescent="0.3">
      <c r="A38" s="248" t="s">
        <v>416</v>
      </c>
      <c r="B38" s="150" t="s">
        <v>417</v>
      </c>
      <c r="C38" s="252" t="s">
        <v>418</v>
      </c>
      <c r="D38" s="250">
        <v>3157.9</v>
      </c>
      <c r="E38" s="147">
        <f>'ACP DE 19 04 23'!D38/2</f>
        <v>1578.95</v>
      </c>
      <c r="F38" s="148"/>
      <c r="G38" s="148"/>
      <c r="H38" s="248" t="s">
        <v>416</v>
      </c>
      <c r="I38" s="150" t="s">
        <v>417</v>
      </c>
      <c r="J38" s="252" t="s">
        <v>418</v>
      </c>
      <c r="K38" s="251" t="s">
        <v>1974</v>
      </c>
    </row>
    <row r="39" spans="1:11" s="234" customFormat="1" ht="124.8" x14ac:dyDescent="0.3">
      <c r="A39" s="149" t="s">
        <v>465</v>
      </c>
      <c r="B39" s="152" t="s">
        <v>466</v>
      </c>
      <c r="C39" s="151" t="s">
        <v>467</v>
      </c>
      <c r="D39" s="147">
        <v>18607.14</v>
      </c>
      <c r="E39" s="147">
        <f>'ACP DE 19 04 23'!D39/2</f>
        <v>9303.57</v>
      </c>
      <c r="F39" s="148"/>
      <c r="G39" s="148"/>
      <c r="H39" s="149" t="s">
        <v>465</v>
      </c>
      <c r="I39" s="152" t="s">
        <v>466</v>
      </c>
      <c r="J39" s="151" t="s">
        <v>467</v>
      </c>
      <c r="K39" s="253" t="s">
        <v>1943</v>
      </c>
    </row>
    <row r="40" spans="1:11" s="234" customFormat="1" x14ac:dyDescent="0.3">
      <c r="A40" s="248" t="s">
        <v>468</v>
      </c>
      <c r="B40" s="150" t="s">
        <v>469</v>
      </c>
      <c r="C40" s="252" t="s">
        <v>470</v>
      </c>
      <c r="D40" s="250">
        <v>6265.65</v>
      </c>
      <c r="E40" s="147">
        <f>'ACP DE 19 04 23'!D40/2</f>
        <v>3132.83</v>
      </c>
      <c r="F40" s="148"/>
      <c r="G40" s="148"/>
      <c r="H40" s="248" t="s">
        <v>468</v>
      </c>
      <c r="I40" s="150" t="s">
        <v>469</v>
      </c>
      <c r="J40" s="252" t="s">
        <v>470</v>
      </c>
      <c r="K40" s="251" t="s">
        <v>1943</v>
      </c>
    </row>
    <row r="41" spans="1:11" s="234" customFormat="1" x14ac:dyDescent="0.3">
      <c r="A41" s="248" t="s">
        <v>471</v>
      </c>
      <c r="B41" s="150" t="s">
        <v>472</v>
      </c>
      <c r="C41" s="252" t="s">
        <v>473</v>
      </c>
      <c r="D41" s="250">
        <v>146770.97</v>
      </c>
      <c r="E41" s="147">
        <f>'ACP DE 19 04 23'!D41/2</f>
        <v>73385.490000000005</v>
      </c>
      <c r="F41" s="148"/>
      <c r="G41" s="148"/>
      <c r="H41" s="248" t="s">
        <v>471</v>
      </c>
      <c r="I41" s="150" t="s">
        <v>472</v>
      </c>
      <c r="J41" s="252" t="s">
        <v>473</v>
      </c>
      <c r="K41" s="251" t="s">
        <v>1943</v>
      </c>
    </row>
    <row r="42" spans="1:11" s="234" customFormat="1" ht="93.6" x14ac:dyDescent="0.3">
      <c r="A42" s="149" t="s">
        <v>511</v>
      </c>
      <c r="B42" s="150" t="s">
        <v>512</v>
      </c>
      <c r="C42" s="151" t="s">
        <v>513</v>
      </c>
      <c r="D42" s="147">
        <v>55382.7</v>
      </c>
      <c r="E42" s="147">
        <f>'ACP DE 19 04 23'!D42/2</f>
        <v>27691.35</v>
      </c>
      <c r="F42" s="148"/>
      <c r="G42" s="148"/>
      <c r="H42" s="149" t="s">
        <v>511</v>
      </c>
      <c r="I42" s="150" t="s">
        <v>512</v>
      </c>
      <c r="J42" s="151" t="s">
        <v>513</v>
      </c>
      <c r="K42" s="253" t="s">
        <v>1944</v>
      </c>
    </row>
    <row r="43" spans="1:11" s="234" customFormat="1" x14ac:dyDescent="0.3">
      <c r="A43" s="248" t="s">
        <v>514</v>
      </c>
      <c r="B43" s="150" t="s">
        <v>515</v>
      </c>
      <c r="C43" s="252" t="s">
        <v>513</v>
      </c>
      <c r="D43" s="250">
        <v>18045.12</v>
      </c>
      <c r="E43" s="147">
        <f>'ACP DE 19 04 23'!D43/2</f>
        <v>9022.56</v>
      </c>
      <c r="F43" s="148"/>
      <c r="G43" s="148"/>
      <c r="H43" s="248" t="s">
        <v>514</v>
      </c>
      <c r="I43" s="150" t="s">
        <v>515</v>
      </c>
      <c r="J43" s="252" t="s">
        <v>513</v>
      </c>
      <c r="K43" s="251" t="s">
        <v>1944</v>
      </c>
    </row>
    <row r="44" spans="1:11" s="234" customFormat="1" x14ac:dyDescent="0.3">
      <c r="A44" s="248" t="s">
        <v>516</v>
      </c>
      <c r="B44" s="150" t="s">
        <v>517</v>
      </c>
      <c r="C44" s="252" t="s">
        <v>513</v>
      </c>
      <c r="D44" s="250">
        <v>27067.68</v>
      </c>
      <c r="E44" s="147">
        <f>'ACP DE 19 04 23'!D44/2</f>
        <v>13533.84</v>
      </c>
      <c r="F44" s="148"/>
      <c r="G44" s="148"/>
      <c r="H44" s="248" t="s">
        <v>516</v>
      </c>
      <c r="I44" s="150" t="s">
        <v>517</v>
      </c>
      <c r="J44" s="252" t="s">
        <v>513</v>
      </c>
      <c r="K44" s="251" t="s">
        <v>1944</v>
      </c>
    </row>
    <row r="45" spans="1:11" s="234" customFormat="1" ht="93.6" x14ac:dyDescent="0.3">
      <c r="A45" s="149" t="s">
        <v>533</v>
      </c>
      <c r="B45" s="152" t="s">
        <v>534</v>
      </c>
      <c r="C45" s="151" t="s">
        <v>535</v>
      </c>
      <c r="D45" s="147">
        <v>25176.95</v>
      </c>
      <c r="E45" s="147">
        <f>'ACP DE 19 04 23'!D45/2</f>
        <v>12588.48</v>
      </c>
      <c r="F45" s="148"/>
      <c r="G45" s="148"/>
      <c r="H45" s="149" t="s">
        <v>533</v>
      </c>
      <c r="I45" s="152" t="s">
        <v>534</v>
      </c>
      <c r="J45" s="151" t="s">
        <v>535</v>
      </c>
      <c r="K45" s="253" t="s">
        <v>1975</v>
      </c>
    </row>
    <row r="46" spans="1:11" x14ac:dyDescent="0.3">
      <c r="A46" s="248" t="s">
        <v>537</v>
      </c>
      <c r="B46" s="150" t="s">
        <v>538</v>
      </c>
      <c r="C46" s="249" t="s">
        <v>539</v>
      </c>
      <c r="D46" s="250">
        <v>332058.90999999997</v>
      </c>
      <c r="E46" s="147">
        <f>'ACP DE 19 04 23'!D46/2</f>
        <v>166029.46</v>
      </c>
      <c r="F46" s="148"/>
      <c r="G46" s="148"/>
      <c r="H46" s="248" t="s">
        <v>537</v>
      </c>
      <c r="I46" s="150" t="s">
        <v>538</v>
      </c>
      <c r="J46" s="249" t="s">
        <v>539</v>
      </c>
      <c r="K46" s="253" t="s">
        <v>1975</v>
      </c>
    </row>
    <row r="47" spans="1:11" ht="62.4" x14ac:dyDescent="0.3">
      <c r="A47" s="149" t="s">
        <v>1816</v>
      </c>
      <c r="B47" s="150" t="s">
        <v>1817</v>
      </c>
      <c r="C47" s="151" t="s">
        <v>1818</v>
      </c>
      <c r="D47" s="147">
        <v>163761.89000000001</v>
      </c>
      <c r="E47" s="147">
        <f>'ACP DE 19 04 23'!D47/2</f>
        <v>81880.95</v>
      </c>
      <c r="F47" s="148"/>
      <c r="G47" s="148"/>
      <c r="H47" s="149" t="s">
        <v>1816</v>
      </c>
      <c r="I47" s="150" t="s">
        <v>1817</v>
      </c>
      <c r="J47" s="151" t="s">
        <v>1818</v>
      </c>
      <c r="K47" s="253" t="s">
        <v>1946</v>
      </c>
    </row>
    <row r="48" spans="1:11" ht="78" x14ac:dyDescent="0.3">
      <c r="A48" s="149" t="s">
        <v>1819</v>
      </c>
      <c r="B48" s="152" t="s">
        <v>1820</v>
      </c>
      <c r="C48" s="151" t="s">
        <v>1821</v>
      </c>
      <c r="D48" s="147">
        <v>610.80999999999995</v>
      </c>
      <c r="E48" s="147">
        <f>'ACP DE 19 04 23'!D48/2</f>
        <v>305.41000000000003</v>
      </c>
      <c r="F48" s="148"/>
      <c r="G48" s="148"/>
      <c r="H48" s="149" t="s">
        <v>1819</v>
      </c>
      <c r="I48" s="152" t="s">
        <v>1820</v>
      </c>
      <c r="J48" s="151" t="s">
        <v>1821</v>
      </c>
      <c r="K48" s="253" t="s">
        <v>1946</v>
      </c>
    </row>
    <row r="49" spans="1:11" ht="93.6" x14ac:dyDescent="0.3">
      <c r="A49" s="149" t="s">
        <v>1822</v>
      </c>
      <c r="B49" s="152" t="s">
        <v>1823</v>
      </c>
      <c r="C49" s="151" t="s">
        <v>1824</v>
      </c>
      <c r="D49" s="147">
        <v>47996.78</v>
      </c>
      <c r="E49" s="147">
        <f>'ACP DE 19 04 23'!D49/2</f>
        <v>23998.39</v>
      </c>
      <c r="F49" s="148"/>
      <c r="G49" s="148"/>
      <c r="H49" s="149" t="s">
        <v>1822</v>
      </c>
      <c r="I49" s="152" t="s">
        <v>1823</v>
      </c>
      <c r="J49" s="151" t="s">
        <v>1824</v>
      </c>
      <c r="K49" s="253" t="s">
        <v>1946</v>
      </c>
    </row>
    <row r="50" spans="1:11" ht="46.8" x14ac:dyDescent="0.3">
      <c r="A50" s="149" t="s">
        <v>1825</v>
      </c>
      <c r="B50" s="152" t="s">
        <v>1826</v>
      </c>
      <c r="C50" s="151" t="s">
        <v>1827</v>
      </c>
      <c r="D50" s="147">
        <v>167271.23000000001</v>
      </c>
      <c r="E50" s="147">
        <f>'ACP DE 19 04 23'!D50/2</f>
        <v>83635.62</v>
      </c>
      <c r="F50" s="148"/>
      <c r="G50" s="148"/>
      <c r="H50" s="149" t="s">
        <v>1825</v>
      </c>
      <c r="I50" s="152" t="s">
        <v>1826</v>
      </c>
      <c r="J50" s="151" t="s">
        <v>1827</v>
      </c>
      <c r="K50" s="253" t="s">
        <v>1946</v>
      </c>
    </row>
    <row r="51" spans="1:11" ht="31.2" x14ac:dyDescent="0.3">
      <c r="A51" s="149" t="s">
        <v>586</v>
      </c>
      <c r="B51" s="152" t="s">
        <v>587</v>
      </c>
      <c r="C51" s="249" t="s">
        <v>555</v>
      </c>
      <c r="D51" s="147">
        <v>23496.25</v>
      </c>
      <c r="E51" s="147">
        <f>'ACP DE 19 04 23'!D51/2</f>
        <v>11748.13</v>
      </c>
      <c r="F51" s="148"/>
      <c r="G51" s="148"/>
      <c r="H51" s="149" t="s">
        <v>586</v>
      </c>
      <c r="I51" s="152" t="s">
        <v>587</v>
      </c>
      <c r="J51" s="249" t="s">
        <v>555</v>
      </c>
      <c r="K51" s="253" t="s">
        <v>1947</v>
      </c>
    </row>
    <row r="52" spans="1:11" ht="62.4" x14ac:dyDescent="0.3">
      <c r="A52" s="149" t="s">
        <v>588</v>
      </c>
      <c r="B52" s="152" t="s">
        <v>589</v>
      </c>
      <c r="C52" s="151" t="s">
        <v>590</v>
      </c>
      <c r="D52" s="147">
        <v>8218.67</v>
      </c>
      <c r="E52" s="147">
        <f>'ACP DE 19 04 23'!D52/2</f>
        <v>4109.34</v>
      </c>
      <c r="F52" s="148"/>
      <c r="G52" s="148"/>
      <c r="H52" s="149" t="s">
        <v>588</v>
      </c>
      <c r="I52" s="152" t="s">
        <v>589</v>
      </c>
      <c r="J52" s="151" t="s">
        <v>590</v>
      </c>
      <c r="K52" s="253" t="s">
        <v>1947</v>
      </c>
    </row>
    <row r="53" spans="1:11" ht="93.6" x14ac:dyDescent="0.3">
      <c r="A53" s="149" t="s">
        <v>591</v>
      </c>
      <c r="B53" s="152" t="s">
        <v>592</v>
      </c>
      <c r="C53" s="151" t="s">
        <v>593</v>
      </c>
      <c r="D53" s="147">
        <v>1139.46</v>
      </c>
      <c r="E53" s="147">
        <f>'ACP DE 19 04 23'!D53/2</f>
        <v>569.73</v>
      </c>
      <c r="F53" s="148"/>
      <c r="G53" s="148"/>
      <c r="H53" s="149" t="s">
        <v>591</v>
      </c>
      <c r="I53" s="152" t="s">
        <v>592</v>
      </c>
      <c r="J53" s="151" t="s">
        <v>593</v>
      </c>
      <c r="K53" s="253" t="s">
        <v>1947</v>
      </c>
    </row>
    <row r="54" spans="1:11" x14ac:dyDescent="0.3">
      <c r="A54" s="248" t="s">
        <v>594</v>
      </c>
      <c r="B54" s="150" t="s">
        <v>595</v>
      </c>
      <c r="C54" s="252" t="s">
        <v>596</v>
      </c>
      <c r="D54" s="250">
        <v>3157.9</v>
      </c>
      <c r="E54" s="147">
        <f>'ACP DE 19 04 23'!D54/2</f>
        <v>1578.95</v>
      </c>
      <c r="F54" s="148"/>
      <c r="G54" s="148"/>
      <c r="H54" s="248" t="s">
        <v>594</v>
      </c>
      <c r="I54" s="150" t="s">
        <v>595</v>
      </c>
      <c r="J54" s="252" t="s">
        <v>596</v>
      </c>
      <c r="K54" s="251" t="s">
        <v>1947</v>
      </c>
    </row>
    <row r="55" spans="1:11" x14ac:dyDescent="0.3">
      <c r="A55" s="248" t="s">
        <v>597</v>
      </c>
      <c r="B55" s="150" t="s">
        <v>598</v>
      </c>
      <c r="C55" s="252" t="s">
        <v>599</v>
      </c>
      <c r="D55" s="250">
        <v>777.68</v>
      </c>
      <c r="E55" s="147">
        <f>'ACP DE 19 04 23'!D55/2</f>
        <v>388.84</v>
      </c>
      <c r="F55" s="148"/>
      <c r="G55" s="148"/>
      <c r="H55" s="248" t="s">
        <v>597</v>
      </c>
      <c r="I55" s="150" t="s">
        <v>598</v>
      </c>
      <c r="J55" s="252" t="s">
        <v>599</v>
      </c>
      <c r="K55" s="251" t="s">
        <v>1947</v>
      </c>
    </row>
    <row r="56" spans="1:11" x14ac:dyDescent="0.3">
      <c r="A56" s="248" t="s">
        <v>600</v>
      </c>
      <c r="B56" s="150" t="s">
        <v>601</v>
      </c>
      <c r="C56" s="252" t="s">
        <v>602</v>
      </c>
      <c r="D56" s="250">
        <v>8684.2099999999991</v>
      </c>
      <c r="E56" s="147">
        <f>'ACP DE 19 04 23'!D56/2</f>
        <v>4342.1099999999997</v>
      </c>
      <c r="F56" s="148"/>
      <c r="G56" s="148"/>
      <c r="H56" s="248" t="s">
        <v>600</v>
      </c>
      <c r="I56" s="150" t="s">
        <v>601</v>
      </c>
      <c r="J56" s="252" t="s">
        <v>602</v>
      </c>
      <c r="K56" s="251" t="s">
        <v>1947</v>
      </c>
    </row>
    <row r="57" spans="1:11" x14ac:dyDescent="0.3">
      <c r="A57" s="248" t="s">
        <v>603</v>
      </c>
      <c r="B57" s="150" t="s">
        <v>604</v>
      </c>
      <c r="C57" s="252" t="s">
        <v>605</v>
      </c>
      <c r="D57" s="250">
        <v>105263.2</v>
      </c>
      <c r="E57" s="147">
        <f>'ACP DE 19 04 23'!D57/2</f>
        <v>52631.6</v>
      </c>
      <c r="F57" s="148"/>
      <c r="G57" s="148"/>
      <c r="H57" s="248" t="s">
        <v>603</v>
      </c>
      <c r="I57" s="150" t="s">
        <v>604</v>
      </c>
      <c r="J57" s="252" t="s">
        <v>605</v>
      </c>
      <c r="K57" s="251" t="s">
        <v>1947</v>
      </c>
    </row>
    <row r="58" spans="1:11" x14ac:dyDescent="0.3">
      <c r="A58" s="248" t="s">
        <v>606</v>
      </c>
      <c r="B58" s="150" t="s">
        <v>607</v>
      </c>
      <c r="C58" s="249" t="s">
        <v>608</v>
      </c>
      <c r="D58" s="250">
        <v>36251.86</v>
      </c>
      <c r="E58" s="147">
        <f>'ACP DE 19 04 23'!D58/2</f>
        <v>18125.93</v>
      </c>
      <c r="F58" s="148"/>
      <c r="G58" s="148"/>
      <c r="H58" s="248" t="s">
        <v>606</v>
      </c>
      <c r="I58" s="150" t="s">
        <v>607</v>
      </c>
      <c r="J58" s="249" t="s">
        <v>608</v>
      </c>
      <c r="K58" s="251" t="s">
        <v>1947</v>
      </c>
    </row>
    <row r="59" spans="1:11" x14ac:dyDescent="0.3">
      <c r="A59" s="248" t="s">
        <v>634</v>
      </c>
      <c r="B59" s="150" t="s">
        <v>635</v>
      </c>
      <c r="C59" s="252" t="s">
        <v>636</v>
      </c>
      <c r="D59" s="250">
        <v>7719.3</v>
      </c>
      <c r="E59" s="147">
        <f>'ACP DE 19 04 23'!D59/2</f>
        <v>3859.65</v>
      </c>
      <c r="F59" s="148"/>
      <c r="G59" s="148"/>
      <c r="H59" s="248" t="s">
        <v>634</v>
      </c>
      <c r="I59" s="150" t="s">
        <v>635</v>
      </c>
      <c r="J59" s="252" t="s">
        <v>636</v>
      </c>
      <c r="K59" s="251" t="s">
        <v>1976</v>
      </c>
    </row>
    <row r="60" spans="1:11" ht="156" x14ac:dyDescent="0.3">
      <c r="A60" s="149" t="s">
        <v>655</v>
      </c>
      <c r="B60" s="152" t="s">
        <v>656</v>
      </c>
      <c r="C60" s="151" t="s">
        <v>657</v>
      </c>
      <c r="D60" s="147">
        <v>2864.36</v>
      </c>
      <c r="E60" s="147">
        <f>'ACP DE 19 04 23'!D60/2</f>
        <v>1432.18</v>
      </c>
      <c r="F60" s="148"/>
      <c r="G60" s="148"/>
      <c r="H60" s="149" t="s">
        <v>655</v>
      </c>
      <c r="I60" s="152" t="s">
        <v>656</v>
      </c>
      <c r="J60" s="151" t="s">
        <v>657</v>
      </c>
      <c r="K60" s="253" t="s">
        <v>1949</v>
      </c>
    </row>
    <row r="61" spans="1:11" ht="93.6" x14ac:dyDescent="0.3">
      <c r="A61" s="149" t="s">
        <v>658</v>
      </c>
      <c r="B61" s="152" t="s">
        <v>659</v>
      </c>
      <c r="C61" s="151" t="s">
        <v>660</v>
      </c>
      <c r="D61" s="147">
        <v>1757.19</v>
      </c>
      <c r="E61" s="147">
        <f>'ACP DE 19 04 23'!D61/2</f>
        <v>878.6</v>
      </c>
      <c r="F61" s="148"/>
      <c r="G61" s="148"/>
      <c r="H61" s="149" t="s">
        <v>658</v>
      </c>
      <c r="I61" s="152" t="s">
        <v>659</v>
      </c>
      <c r="J61" s="151" t="s">
        <v>660</v>
      </c>
      <c r="K61" s="253" t="s">
        <v>1949</v>
      </c>
    </row>
    <row r="62" spans="1:11" ht="78" x14ac:dyDescent="0.3">
      <c r="A62" s="149" t="s">
        <v>684</v>
      </c>
      <c r="B62" s="152" t="s">
        <v>685</v>
      </c>
      <c r="C62" s="151" t="s">
        <v>35</v>
      </c>
      <c r="D62" s="147">
        <v>15228.76</v>
      </c>
      <c r="E62" s="147">
        <f>'ACP DE 19 04 23'!D62/2</f>
        <v>7614.38</v>
      </c>
      <c r="F62" s="148"/>
      <c r="G62" s="148"/>
      <c r="H62" s="149" t="s">
        <v>684</v>
      </c>
      <c r="I62" s="152" t="s">
        <v>685</v>
      </c>
      <c r="J62" s="151" t="s">
        <v>35</v>
      </c>
      <c r="K62" s="253" t="s">
        <v>1951</v>
      </c>
    </row>
    <row r="63" spans="1:11" ht="78" x14ac:dyDescent="0.3">
      <c r="A63" s="149" t="s">
        <v>699</v>
      </c>
      <c r="B63" s="152" t="s">
        <v>700</v>
      </c>
      <c r="C63" s="151" t="s">
        <v>701</v>
      </c>
      <c r="D63" s="147">
        <v>106622.46</v>
      </c>
      <c r="E63" s="147">
        <f>'ACP DE 19 04 23'!D63/2</f>
        <v>53311.23</v>
      </c>
      <c r="F63" s="148"/>
      <c r="G63" s="148"/>
      <c r="H63" s="149" t="s">
        <v>699</v>
      </c>
      <c r="I63" s="152" t="s">
        <v>700</v>
      </c>
      <c r="J63" s="151" t="s">
        <v>701</v>
      </c>
      <c r="K63" s="253" t="s">
        <v>1977</v>
      </c>
    </row>
    <row r="64" spans="1:11" ht="62.4" x14ac:dyDescent="0.3">
      <c r="A64" s="149" t="s">
        <v>703</v>
      </c>
      <c r="B64" s="152" t="s">
        <v>704</v>
      </c>
      <c r="C64" s="151" t="s">
        <v>705</v>
      </c>
      <c r="D64" s="147">
        <v>1795.63</v>
      </c>
      <c r="E64" s="147">
        <f>'ACP DE 19 04 23'!D64/2</f>
        <v>897.82</v>
      </c>
      <c r="F64" s="148"/>
      <c r="G64" s="148"/>
      <c r="H64" s="149" t="s">
        <v>703</v>
      </c>
      <c r="I64" s="152" t="s">
        <v>704</v>
      </c>
      <c r="J64" s="151" t="s">
        <v>705</v>
      </c>
      <c r="K64" s="253" t="s">
        <v>1977</v>
      </c>
    </row>
    <row r="65" spans="1:11" x14ac:dyDescent="0.3">
      <c r="A65" s="248" t="s">
        <v>707</v>
      </c>
      <c r="B65" s="150" t="s">
        <v>708</v>
      </c>
      <c r="C65" s="249" t="s">
        <v>709</v>
      </c>
      <c r="D65" s="250">
        <v>2631.58</v>
      </c>
      <c r="E65" s="147">
        <f>'ACP DE 19 04 23'!D65/2</f>
        <v>1315.79</v>
      </c>
      <c r="F65" s="148"/>
      <c r="G65" s="148"/>
      <c r="H65" s="248" t="s">
        <v>707</v>
      </c>
      <c r="I65" s="150" t="s">
        <v>708</v>
      </c>
      <c r="J65" s="249" t="s">
        <v>709</v>
      </c>
      <c r="K65" s="251" t="s">
        <v>1977</v>
      </c>
    </row>
    <row r="66" spans="1:11" x14ac:dyDescent="0.3">
      <c r="A66" s="248" t="s">
        <v>710</v>
      </c>
      <c r="B66" s="150" t="s">
        <v>711</v>
      </c>
      <c r="C66" s="249" t="s">
        <v>712</v>
      </c>
      <c r="D66" s="250">
        <v>7894.74</v>
      </c>
      <c r="E66" s="147">
        <f>'ACP DE 19 04 23'!D66/2</f>
        <v>3947.37</v>
      </c>
      <c r="F66" s="148"/>
      <c r="G66" s="148"/>
      <c r="H66" s="248" t="s">
        <v>710</v>
      </c>
      <c r="I66" s="150" t="s">
        <v>711</v>
      </c>
      <c r="J66" s="249" t="s">
        <v>712</v>
      </c>
      <c r="K66" s="251" t="s">
        <v>1977</v>
      </c>
    </row>
    <row r="67" spans="1:11" ht="93.6" x14ac:dyDescent="0.3">
      <c r="A67" s="149" t="s">
        <v>762</v>
      </c>
      <c r="B67" s="152" t="s">
        <v>763</v>
      </c>
      <c r="C67" s="151" t="s">
        <v>764</v>
      </c>
      <c r="D67" s="147">
        <v>4320.12</v>
      </c>
      <c r="E67" s="147">
        <f>'ACP DE 19 04 23'!D67/2</f>
        <v>2160.06</v>
      </c>
      <c r="F67" s="148"/>
      <c r="G67" s="148"/>
      <c r="H67" s="149" t="s">
        <v>762</v>
      </c>
      <c r="I67" s="152" t="s">
        <v>763</v>
      </c>
      <c r="J67" s="151" t="s">
        <v>764</v>
      </c>
      <c r="K67" s="253" t="s">
        <v>1978</v>
      </c>
    </row>
    <row r="68" spans="1:11" ht="140.4" x14ac:dyDescent="0.3">
      <c r="A68" s="149" t="s">
        <v>769</v>
      </c>
      <c r="B68" s="152" t="s">
        <v>770</v>
      </c>
      <c r="C68" s="151" t="s">
        <v>771</v>
      </c>
      <c r="D68" s="147">
        <v>1090.2</v>
      </c>
      <c r="E68" s="147">
        <f>'ACP DE 19 04 23'!D68/2</f>
        <v>545.1</v>
      </c>
      <c r="F68" s="148"/>
      <c r="G68" s="148"/>
      <c r="H68" s="149" t="s">
        <v>769</v>
      </c>
      <c r="I68" s="152" t="s">
        <v>770</v>
      </c>
      <c r="J68" s="151" t="s">
        <v>771</v>
      </c>
      <c r="K68" s="253" t="s">
        <v>1979</v>
      </c>
    </row>
    <row r="69" spans="1:11" ht="93.6" x14ac:dyDescent="0.3">
      <c r="A69" s="149" t="s">
        <v>778</v>
      </c>
      <c r="B69" s="152" t="s">
        <v>779</v>
      </c>
      <c r="C69" s="151" t="s">
        <v>776</v>
      </c>
      <c r="D69" s="147">
        <v>4769.5200000000004</v>
      </c>
      <c r="E69" s="147">
        <f>'ACP DE 19 04 23'!D69/2</f>
        <v>2384.7600000000002</v>
      </c>
      <c r="F69" s="148"/>
      <c r="G69" s="148"/>
      <c r="H69" s="149" t="s">
        <v>778</v>
      </c>
      <c r="I69" s="152" t="s">
        <v>779</v>
      </c>
      <c r="J69" s="151" t="s">
        <v>776</v>
      </c>
      <c r="K69" s="253" t="s">
        <v>1955</v>
      </c>
    </row>
    <row r="70" spans="1:11" ht="31.2" x14ac:dyDescent="0.3">
      <c r="A70" s="149" t="s">
        <v>795</v>
      </c>
      <c r="B70" s="152" t="s">
        <v>796</v>
      </c>
      <c r="C70" s="151" t="s">
        <v>797</v>
      </c>
      <c r="D70" s="147">
        <v>469089.4</v>
      </c>
      <c r="E70" s="147">
        <f>'ACP DE 19 04 23'!D70/2</f>
        <v>234544.7</v>
      </c>
      <c r="F70" s="148"/>
      <c r="G70" s="148"/>
      <c r="H70" s="149" t="s">
        <v>795</v>
      </c>
      <c r="I70" s="152" t="s">
        <v>796</v>
      </c>
      <c r="J70" s="151" t="s">
        <v>797</v>
      </c>
      <c r="K70" s="253" t="s">
        <v>1956</v>
      </c>
    </row>
    <row r="71" spans="1:11" ht="78" x14ac:dyDescent="0.3">
      <c r="A71" s="149" t="s">
        <v>798</v>
      </c>
      <c r="B71" s="152" t="s">
        <v>799</v>
      </c>
      <c r="C71" s="151" t="s">
        <v>800</v>
      </c>
      <c r="D71" s="147">
        <v>6064.49</v>
      </c>
      <c r="E71" s="147">
        <f>'ACP DE 19 04 23'!D71/2</f>
        <v>3032.25</v>
      </c>
      <c r="F71" s="148"/>
      <c r="G71" s="148"/>
      <c r="H71" s="149" t="s">
        <v>798</v>
      </c>
      <c r="I71" s="152" t="s">
        <v>799</v>
      </c>
      <c r="J71" s="151" t="s">
        <v>800</v>
      </c>
      <c r="K71" s="253" t="s">
        <v>1956</v>
      </c>
    </row>
    <row r="72" spans="1:11" ht="78" x14ac:dyDescent="0.3">
      <c r="A72" s="149" t="s">
        <v>801</v>
      </c>
      <c r="B72" s="152" t="s">
        <v>802</v>
      </c>
      <c r="C72" s="151" t="s">
        <v>803</v>
      </c>
      <c r="D72" s="147">
        <v>1754.39</v>
      </c>
      <c r="E72" s="147">
        <f>'ACP DE 19 04 23'!D72/2</f>
        <v>877.2</v>
      </c>
      <c r="F72" s="148"/>
      <c r="G72" s="148"/>
      <c r="H72" s="149" t="s">
        <v>801</v>
      </c>
      <c r="I72" s="152" t="s">
        <v>802</v>
      </c>
      <c r="J72" s="151" t="s">
        <v>803</v>
      </c>
      <c r="K72" s="253" t="s">
        <v>1956</v>
      </c>
    </row>
    <row r="73" spans="1:11" x14ac:dyDescent="0.3">
      <c r="A73" s="248" t="s">
        <v>804</v>
      </c>
      <c r="B73" s="150" t="s">
        <v>805</v>
      </c>
      <c r="C73" s="249" t="s">
        <v>806</v>
      </c>
      <c r="D73" s="250">
        <v>753.69</v>
      </c>
      <c r="E73" s="147">
        <f>'ACP DE 19 04 23'!D73/2</f>
        <v>376.85</v>
      </c>
      <c r="F73" s="148"/>
      <c r="G73" s="148"/>
      <c r="H73" s="248" t="s">
        <v>804</v>
      </c>
      <c r="I73" s="150" t="s">
        <v>805</v>
      </c>
      <c r="J73" s="249" t="s">
        <v>806</v>
      </c>
      <c r="K73" s="251" t="s">
        <v>1956</v>
      </c>
    </row>
    <row r="74" spans="1:11" x14ac:dyDescent="0.3">
      <c r="A74" s="248" t="s">
        <v>807</v>
      </c>
      <c r="B74" s="150" t="s">
        <v>808</v>
      </c>
      <c r="C74" s="249" t="s">
        <v>806</v>
      </c>
      <c r="D74" s="250">
        <v>798.08</v>
      </c>
      <c r="E74" s="147">
        <f>'ACP DE 19 04 23'!D74/2</f>
        <v>399.04</v>
      </c>
      <c r="F74" s="148"/>
      <c r="G74" s="148"/>
      <c r="H74" s="248" t="s">
        <v>807</v>
      </c>
      <c r="I74" s="150" t="s">
        <v>808</v>
      </c>
      <c r="J74" s="249" t="s">
        <v>806</v>
      </c>
      <c r="K74" s="251" t="s">
        <v>1956</v>
      </c>
    </row>
    <row r="75" spans="1:11" x14ac:dyDescent="0.3">
      <c r="A75" s="248" t="s">
        <v>809</v>
      </c>
      <c r="B75" s="150" t="s">
        <v>810</v>
      </c>
      <c r="C75" s="249" t="s">
        <v>811</v>
      </c>
      <c r="D75" s="250">
        <v>1052.6300000000001</v>
      </c>
      <c r="E75" s="147">
        <f>'ACP DE 19 04 23'!D75/2</f>
        <v>526.32000000000005</v>
      </c>
      <c r="F75" s="148"/>
      <c r="G75" s="148"/>
      <c r="H75" s="248" t="s">
        <v>809</v>
      </c>
      <c r="I75" s="150" t="s">
        <v>810</v>
      </c>
      <c r="J75" s="249" t="s">
        <v>811</v>
      </c>
      <c r="K75" s="251" t="s">
        <v>1956</v>
      </c>
    </row>
    <row r="76" spans="1:11" x14ac:dyDescent="0.3">
      <c r="A76" s="248" t="s">
        <v>812</v>
      </c>
      <c r="B76" s="150" t="s">
        <v>813</v>
      </c>
      <c r="C76" s="252" t="s">
        <v>814</v>
      </c>
      <c r="D76" s="250">
        <v>1052.6300000000001</v>
      </c>
      <c r="E76" s="147">
        <f>'ACP DE 19 04 23'!D76/2</f>
        <v>526.32000000000005</v>
      </c>
      <c r="F76" s="148"/>
      <c r="G76" s="148"/>
      <c r="H76" s="248" t="s">
        <v>812</v>
      </c>
      <c r="I76" s="150" t="s">
        <v>813</v>
      </c>
      <c r="J76" s="252" t="s">
        <v>814</v>
      </c>
      <c r="K76" s="251" t="s">
        <v>1956</v>
      </c>
    </row>
    <row r="77" spans="1:11" ht="93.6" x14ac:dyDescent="0.3">
      <c r="A77" s="149" t="s">
        <v>865</v>
      </c>
      <c r="B77" s="152" t="s">
        <v>866</v>
      </c>
      <c r="C77" s="151" t="s">
        <v>318</v>
      </c>
      <c r="D77" s="147">
        <v>61069.440000000002</v>
      </c>
      <c r="E77" s="147">
        <f>'ACP DE 19 04 23'!D77/2</f>
        <v>30534.720000000001</v>
      </c>
      <c r="F77" s="148"/>
      <c r="G77" s="148"/>
      <c r="H77" s="149" t="s">
        <v>865</v>
      </c>
      <c r="I77" s="152" t="s">
        <v>866</v>
      </c>
      <c r="J77" s="151" t="s">
        <v>318</v>
      </c>
      <c r="K77" s="253" t="s">
        <v>1957</v>
      </c>
    </row>
    <row r="78" spans="1:11" ht="62.4" x14ac:dyDescent="0.3">
      <c r="A78" s="149" t="s">
        <v>867</v>
      </c>
      <c r="B78" s="152" t="s">
        <v>868</v>
      </c>
      <c r="C78" s="151" t="s">
        <v>852</v>
      </c>
      <c r="D78" s="147">
        <v>1798.92</v>
      </c>
      <c r="E78" s="147">
        <f>'ACP DE 19 04 23'!D78/2</f>
        <v>899.46</v>
      </c>
      <c r="F78" s="148"/>
      <c r="G78" s="148"/>
      <c r="H78" s="149" t="s">
        <v>867</v>
      </c>
      <c r="I78" s="152" t="s">
        <v>868</v>
      </c>
      <c r="J78" s="151" t="s">
        <v>852</v>
      </c>
      <c r="K78" s="253" t="s">
        <v>1957</v>
      </c>
    </row>
    <row r="79" spans="1:11" x14ac:dyDescent="0.3">
      <c r="A79" s="248" t="s">
        <v>869</v>
      </c>
      <c r="B79" s="150" t="s">
        <v>870</v>
      </c>
      <c r="C79" s="252" t="s">
        <v>871</v>
      </c>
      <c r="D79" s="250">
        <v>1052.6300000000001</v>
      </c>
      <c r="E79" s="147">
        <f>'ACP DE 19 04 23'!D79/2</f>
        <v>526.32000000000005</v>
      </c>
      <c r="F79" s="148"/>
      <c r="G79" s="148"/>
      <c r="H79" s="248" t="s">
        <v>869</v>
      </c>
      <c r="I79" s="150" t="s">
        <v>870</v>
      </c>
      <c r="J79" s="252" t="s">
        <v>871</v>
      </c>
      <c r="K79" s="251" t="s">
        <v>1957</v>
      </c>
    </row>
    <row r="80" spans="1:11" x14ac:dyDescent="0.3">
      <c r="A80" s="248" t="s">
        <v>872</v>
      </c>
      <c r="B80" s="150" t="s">
        <v>873</v>
      </c>
      <c r="C80" s="252" t="s">
        <v>874</v>
      </c>
      <c r="D80" s="250">
        <v>753.69</v>
      </c>
      <c r="E80" s="147">
        <f>'ACP DE 19 04 23'!D80/2</f>
        <v>376.85</v>
      </c>
      <c r="F80" s="148"/>
      <c r="G80" s="148"/>
      <c r="H80" s="248" t="s">
        <v>872</v>
      </c>
      <c r="I80" s="150" t="s">
        <v>873</v>
      </c>
      <c r="J80" s="252" t="s">
        <v>874</v>
      </c>
      <c r="K80" s="251" t="s">
        <v>1957</v>
      </c>
    </row>
    <row r="81" spans="1:11" x14ac:dyDescent="0.3">
      <c r="A81" s="248" t="s">
        <v>875</v>
      </c>
      <c r="B81" s="150" t="s">
        <v>876</v>
      </c>
      <c r="C81" s="252" t="s">
        <v>318</v>
      </c>
      <c r="D81" s="250">
        <v>14814.26</v>
      </c>
      <c r="E81" s="147">
        <f>'ACP DE 19 04 23'!D81/2</f>
        <v>7407.13</v>
      </c>
      <c r="F81" s="148"/>
      <c r="G81" s="148"/>
      <c r="H81" s="248" t="s">
        <v>875</v>
      </c>
      <c r="I81" s="150" t="s">
        <v>876</v>
      </c>
      <c r="J81" s="252" t="s">
        <v>318</v>
      </c>
      <c r="K81" s="251" t="s">
        <v>1957</v>
      </c>
    </row>
    <row r="82" spans="1:11" x14ac:dyDescent="0.3">
      <c r="A82" s="248" t="s">
        <v>877</v>
      </c>
      <c r="B82" s="150" t="s">
        <v>878</v>
      </c>
      <c r="C82" s="252" t="s">
        <v>852</v>
      </c>
      <c r="D82" s="250">
        <v>3052.03</v>
      </c>
      <c r="E82" s="147">
        <f>'ACP DE 19 04 23'!D82/2</f>
        <v>1526.02</v>
      </c>
      <c r="F82" s="148"/>
      <c r="G82" s="148"/>
      <c r="H82" s="248" t="s">
        <v>877</v>
      </c>
      <c r="I82" s="150" t="s">
        <v>878</v>
      </c>
      <c r="J82" s="252" t="s">
        <v>852</v>
      </c>
      <c r="K82" s="251" t="s">
        <v>1957</v>
      </c>
    </row>
    <row r="83" spans="1:11" x14ac:dyDescent="0.3">
      <c r="A83" s="248" t="s">
        <v>879</v>
      </c>
      <c r="B83" s="150" t="s">
        <v>880</v>
      </c>
      <c r="C83" s="249" t="s">
        <v>258</v>
      </c>
      <c r="D83" s="250">
        <v>44392.32</v>
      </c>
      <c r="E83" s="147">
        <f>'ACP DE 19 04 23'!D83/2</f>
        <v>22196.16</v>
      </c>
      <c r="F83" s="148"/>
      <c r="G83" s="148"/>
      <c r="H83" s="248" t="s">
        <v>879</v>
      </c>
      <c r="I83" s="150" t="s">
        <v>880</v>
      </c>
      <c r="J83" s="249" t="s">
        <v>258</v>
      </c>
      <c r="K83" s="251" t="s">
        <v>1957</v>
      </c>
    </row>
    <row r="84" spans="1:11" x14ac:dyDescent="0.3">
      <c r="A84" s="248" t="s">
        <v>881</v>
      </c>
      <c r="B84" s="150" t="s">
        <v>882</v>
      </c>
      <c r="C84" s="249" t="s">
        <v>883</v>
      </c>
      <c r="D84" s="250">
        <v>44757.87</v>
      </c>
      <c r="E84" s="147">
        <f>'ACP DE 19 04 23'!D84/2</f>
        <v>22378.94</v>
      </c>
      <c r="F84" s="148"/>
      <c r="G84" s="148"/>
      <c r="H84" s="248" t="s">
        <v>881</v>
      </c>
      <c r="I84" s="150" t="s">
        <v>882</v>
      </c>
      <c r="J84" s="249" t="s">
        <v>883</v>
      </c>
      <c r="K84" s="251" t="s">
        <v>1957</v>
      </c>
    </row>
    <row r="85" spans="1:11" x14ac:dyDescent="0.3">
      <c r="A85" s="248" t="s">
        <v>884</v>
      </c>
      <c r="B85" s="150" t="s">
        <v>885</v>
      </c>
      <c r="C85" s="249" t="s">
        <v>318</v>
      </c>
      <c r="D85" s="250">
        <v>8019.43</v>
      </c>
      <c r="E85" s="147">
        <f>'ACP DE 19 04 23'!D85/2</f>
        <v>4009.72</v>
      </c>
      <c r="F85" s="148"/>
      <c r="G85" s="148"/>
      <c r="H85" s="248" t="s">
        <v>884</v>
      </c>
      <c r="I85" s="150" t="s">
        <v>885</v>
      </c>
      <c r="J85" s="249" t="s">
        <v>318</v>
      </c>
      <c r="K85" s="251" t="s">
        <v>1957</v>
      </c>
    </row>
    <row r="86" spans="1:11" x14ac:dyDescent="0.3">
      <c r="A86" s="248" t="s">
        <v>886</v>
      </c>
      <c r="B86" s="150" t="s">
        <v>887</v>
      </c>
      <c r="C86" s="252" t="s">
        <v>888</v>
      </c>
      <c r="D86" s="250">
        <v>4210.53</v>
      </c>
      <c r="E86" s="147">
        <f>'ACP DE 19 04 23'!D86/2</f>
        <v>2105.27</v>
      </c>
      <c r="F86" s="148"/>
      <c r="G86" s="148"/>
      <c r="H86" s="248" t="s">
        <v>886</v>
      </c>
      <c r="I86" s="150" t="s">
        <v>887</v>
      </c>
      <c r="J86" s="252" t="s">
        <v>888</v>
      </c>
      <c r="K86" s="251" t="s">
        <v>1957</v>
      </c>
    </row>
    <row r="87" spans="1:11" x14ac:dyDescent="0.3">
      <c r="A87" s="248" t="s">
        <v>889</v>
      </c>
      <c r="B87" s="150" t="s">
        <v>890</v>
      </c>
      <c r="C87" s="252" t="s">
        <v>891</v>
      </c>
      <c r="D87" s="250">
        <v>1157.9000000000001</v>
      </c>
      <c r="E87" s="147">
        <f>'ACP DE 19 04 23'!D87/2</f>
        <v>578.95000000000005</v>
      </c>
      <c r="F87" s="148"/>
      <c r="G87" s="148"/>
      <c r="H87" s="248" t="s">
        <v>889</v>
      </c>
      <c r="I87" s="150" t="s">
        <v>890</v>
      </c>
      <c r="J87" s="252" t="s">
        <v>891</v>
      </c>
      <c r="K87" s="251" t="s">
        <v>1957</v>
      </c>
    </row>
    <row r="88" spans="1:11" ht="78" x14ac:dyDescent="0.3">
      <c r="A88" s="149" t="s">
        <v>972</v>
      </c>
      <c r="B88" s="152" t="s">
        <v>973</v>
      </c>
      <c r="C88" s="151" t="s">
        <v>974</v>
      </c>
      <c r="D88" s="147">
        <v>14374.19</v>
      </c>
      <c r="E88" s="147">
        <f>'ACP DE 19 04 23'!D88/2</f>
        <v>7187.1</v>
      </c>
      <c r="F88" s="148"/>
      <c r="G88" s="148"/>
      <c r="H88" s="149" t="s">
        <v>972</v>
      </c>
      <c r="I88" s="152" t="s">
        <v>973</v>
      </c>
      <c r="J88" s="151" t="s">
        <v>974</v>
      </c>
      <c r="K88" s="253" t="s">
        <v>1958</v>
      </c>
    </row>
    <row r="89" spans="1:11" ht="156" x14ac:dyDescent="0.3">
      <c r="A89" s="149" t="s">
        <v>975</v>
      </c>
      <c r="B89" s="152" t="s">
        <v>976</v>
      </c>
      <c r="C89" s="151" t="s">
        <v>977</v>
      </c>
      <c r="D89" s="147">
        <v>11060.62</v>
      </c>
      <c r="E89" s="147">
        <f>'ACP DE 19 04 23'!D89/2</f>
        <v>5530.31</v>
      </c>
      <c r="F89" s="148"/>
      <c r="G89" s="148"/>
      <c r="H89" s="149" t="s">
        <v>975</v>
      </c>
      <c r="I89" s="152" t="s">
        <v>976</v>
      </c>
      <c r="J89" s="151" t="s">
        <v>977</v>
      </c>
      <c r="K89" s="251" t="s">
        <v>1958</v>
      </c>
    </row>
    <row r="90" spans="1:11" ht="93.6" x14ac:dyDescent="0.3">
      <c r="A90" s="149" t="s">
        <v>978</v>
      </c>
      <c r="B90" s="152" t="s">
        <v>979</v>
      </c>
      <c r="C90" s="151" t="s">
        <v>980</v>
      </c>
      <c r="D90" s="147">
        <v>1568.1</v>
      </c>
      <c r="E90" s="147">
        <f>'ACP DE 19 04 23'!D90/2</f>
        <v>784.05</v>
      </c>
      <c r="F90" s="148"/>
      <c r="G90" s="148"/>
      <c r="H90" s="149" t="s">
        <v>978</v>
      </c>
      <c r="I90" s="152" t="s">
        <v>979</v>
      </c>
      <c r="J90" s="151" t="s">
        <v>980</v>
      </c>
      <c r="K90" s="253" t="s">
        <v>1958</v>
      </c>
    </row>
    <row r="91" spans="1:11" ht="46.8" x14ac:dyDescent="0.3">
      <c r="A91" s="149" t="s">
        <v>981</v>
      </c>
      <c r="B91" s="152" t="s">
        <v>982</v>
      </c>
      <c r="C91" s="151" t="s">
        <v>983</v>
      </c>
      <c r="D91" s="147">
        <v>798.17</v>
      </c>
      <c r="E91" s="147">
        <f>'ACP DE 19 04 23'!D91/2</f>
        <v>399.09</v>
      </c>
      <c r="F91" s="148"/>
      <c r="G91" s="148"/>
      <c r="H91" s="149" t="s">
        <v>981</v>
      </c>
      <c r="I91" s="152" t="s">
        <v>982</v>
      </c>
      <c r="J91" s="151" t="s">
        <v>983</v>
      </c>
      <c r="K91" s="253" t="s">
        <v>1958</v>
      </c>
    </row>
    <row r="92" spans="1:11" ht="46.8" x14ac:dyDescent="0.3">
      <c r="A92" s="149" t="s">
        <v>984</v>
      </c>
      <c r="B92" s="152" t="s">
        <v>985</v>
      </c>
      <c r="C92" s="151" t="s">
        <v>986</v>
      </c>
      <c r="D92" s="147">
        <v>848.73</v>
      </c>
      <c r="E92" s="147">
        <f>'ACP DE 19 04 23'!D92/2</f>
        <v>424.37</v>
      </c>
      <c r="F92" s="148"/>
      <c r="G92" s="148"/>
      <c r="H92" s="149" t="s">
        <v>984</v>
      </c>
      <c r="I92" s="152" t="s">
        <v>985</v>
      </c>
      <c r="J92" s="151" t="s">
        <v>986</v>
      </c>
      <c r="K92" s="253" t="s">
        <v>1958</v>
      </c>
    </row>
    <row r="93" spans="1:11" x14ac:dyDescent="0.3">
      <c r="A93" s="248" t="s">
        <v>987</v>
      </c>
      <c r="B93" s="150" t="s">
        <v>988</v>
      </c>
      <c r="C93" s="249" t="s">
        <v>989</v>
      </c>
      <c r="D93" s="250">
        <v>1917.85</v>
      </c>
      <c r="E93" s="147">
        <f>'ACP DE 19 04 23'!D93/2</f>
        <v>958.93</v>
      </c>
      <c r="F93" s="148"/>
      <c r="G93" s="148"/>
      <c r="H93" s="248" t="s">
        <v>987</v>
      </c>
      <c r="I93" s="150" t="s">
        <v>988</v>
      </c>
      <c r="J93" s="249" t="s">
        <v>989</v>
      </c>
      <c r="K93" s="251" t="s">
        <v>1958</v>
      </c>
    </row>
    <row r="94" spans="1:11" ht="124.8" x14ac:dyDescent="0.3">
      <c r="A94" s="149" t="s">
        <v>990</v>
      </c>
      <c r="B94" s="152" t="s">
        <v>991</v>
      </c>
      <c r="C94" s="151" t="s">
        <v>992</v>
      </c>
      <c r="D94" s="147">
        <v>895.98</v>
      </c>
      <c r="E94" s="147">
        <f>'ACP DE 19 04 23'!D94/2</f>
        <v>447.99</v>
      </c>
      <c r="F94" s="148"/>
      <c r="G94" s="148"/>
      <c r="H94" s="149" t="s">
        <v>990</v>
      </c>
      <c r="I94" s="152" t="s">
        <v>991</v>
      </c>
      <c r="J94" s="151" t="s">
        <v>992</v>
      </c>
      <c r="K94" s="253" t="s">
        <v>1958</v>
      </c>
    </row>
    <row r="95" spans="1:11" ht="46.8" x14ac:dyDescent="0.3">
      <c r="A95" s="149" t="s">
        <v>993</v>
      </c>
      <c r="B95" s="150" t="s">
        <v>994</v>
      </c>
      <c r="C95" s="151" t="s">
        <v>995</v>
      </c>
      <c r="D95" s="147">
        <v>8313.4599999999991</v>
      </c>
      <c r="E95" s="147">
        <f>'ACP DE 19 04 23'!D95/2</f>
        <v>4156.7299999999996</v>
      </c>
      <c r="F95" s="148"/>
      <c r="G95" s="148"/>
      <c r="H95" s="149" t="s">
        <v>993</v>
      </c>
      <c r="I95" s="150" t="s">
        <v>994</v>
      </c>
      <c r="J95" s="151" t="s">
        <v>995</v>
      </c>
      <c r="K95" s="253" t="s">
        <v>1958</v>
      </c>
    </row>
    <row r="96" spans="1:11" x14ac:dyDescent="0.3">
      <c r="A96" s="248" t="s">
        <v>996</v>
      </c>
      <c r="B96" s="150" t="s">
        <v>997</v>
      </c>
      <c r="C96" s="249" t="s">
        <v>998</v>
      </c>
      <c r="D96" s="250">
        <v>1281.73</v>
      </c>
      <c r="E96" s="147">
        <f>'ACP DE 19 04 23'!D96/2</f>
        <v>640.87</v>
      </c>
      <c r="F96" s="148"/>
      <c r="G96" s="148"/>
      <c r="H96" s="248" t="s">
        <v>996</v>
      </c>
      <c r="I96" s="150" t="s">
        <v>997</v>
      </c>
      <c r="J96" s="249" t="s">
        <v>998</v>
      </c>
      <c r="K96" s="251" t="s">
        <v>1958</v>
      </c>
    </row>
    <row r="97" spans="1:11" ht="31.2" x14ac:dyDescent="0.3">
      <c r="A97" s="248" t="s">
        <v>999</v>
      </c>
      <c r="B97" s="152" t="s">
        <v>1000</v>
      </c>
      <c r="C97" s="249" t="s">
        <v>116</v>
      </c>
      <c r="D97" s="250">
        <v>3167.3</v>
      </c>
      <c r="E97" s="147">
        <f>'ACP DE 19 04 23'!D97/2</f>
        <v>1583.65</v>
      </c>
      <c r="F97" s="148"/>
      <c r="G97" s="148"/>
      <c r="H97" s="248" t="s">
        <v>999</v>
      </c>
      <c r="I97" s="152" t="s">
        <v>1000</v>
      </c>
      <c r="J97" s="249" t="s">
        <v>116</v>
      </c>
      <c r="K97" s="251" t="s">
        <v>1958</v>
      </c>
    </row>
    <row r="98" spans="1:11" ht="46.8" x14ac:dyDescent="0.3">
      <c r="A98" s="149" t="s">
        <v>1001</v>
      </c>
      <c r="B98" s="152" t="s">
        <v>1002</v>
      </c>
      <c r="C98" s="151" t="s">
        <v>174</v>
      </c>
      <c r="D98" s="147">
        <v>4235.2700000000004</v>
      </c>
      <c r="E98" s="147">
        <f>'ACP DE 19 04 23'!D98/2</f>
        <v>2117.64</v>
      </c>
      <c r="F98" s="148"/>
      <c r="G98" s="148"/>
      <c r="H98" s="149" t="s">
        <v>1001</v>
      </c>
      <c r="I98" s="152" t="s">
        <v>1002</v>
      </c>
      <c r="J98" s="151" t="s">
        <v>174</v>
      </c>
      <c r="K98" s="253" t="s">
        <v>1958</v>
      </c>
    </row>
    <row r="99" spans="1:11" ht="31.2" x14ac:dyDescent="0.3">
      <c r="A99" s="149" t="s">
        <v>1003</v>
      </c>
      <c r="B99" s="152" t="s">
        <v>1004</v>
      </c>
      <c r="C99" s="151" t="s">
        <v>1005</v>
      </c>
      <c r="D99" s="147">
        <v>9020.76</v>
      </c>
      <c r="E99" s="147">
        <f>'ACP DE 19 04 23'!D99/2</f>
        <v>4510.38</v>
      </c>
      <c r="F99" s="148"/>
      <c r="G99" s="148"/>
      <c r="H99" s="149" t="s">
        <v>1003</v>
      </c>
      <c r="I99" s="152" t="s">
        <v>1004</v>
      </c>
      <c r="J99" s="151" t="s">
        <v>1005</v>
      </c>
      <c r="K99" s="253" t="s">
        <v>1958</v>
      </c>
    </row>
    <row r="100" spans="1:11" ht="78" x14ac:dyDescent="0.3">
      <c r="A100" s="149" t="s">
        <v>1006</v>
      </c>
      <c r="B100" s="152" t="s">
        <v>1007</v>
      </c>
      <c r="C100" s="151" t="s">
        <v>35</v>
      </c>
      <c r="D100" s="147">
        <v>3701.5</v>
      </c>
      <c r="E100" s="147">
        <f>'ACP DE 19 04 23'!D100/2</f>
        <v>1850.75</v>
      </c>
      <c r="F100" s="148"/>
      <c r="G100" s="148"/>
      <c r="H100" s="149" t="s">
        <v>1006</v>
      </c>
      <c r="I100" s="152" t="s">
        <v>1007</v>
      </c>
      <c r="J100" s="151" t="s">
        <v>35</v>
      </c>
      <c r="K100" s="253" t="s">
        <v>1958</v>
      </c>
    </row>
    <row r="101" spans="1:11" ht="109.2" x14ac:dyDescent="0.3">
      <c r="A101" s="149" t="s">
        <v>1008</v>
      </c>
      <c r="B101" s="152" t="s">
        <v>1009</v>
      </c>
      <c r="C101" s="151" t="s">
        <v>1010</v>
      </c>
      <c r="D101" s="147">
        <v>777.68</v>
      </c>
      <c r="E101" s="147">
        <f>'ACP DE 19 04 23'!D101/2</f>
        <v>388.84</v>
      </c>
      <c r="F101" s="148"/>
      <c r="G101" s="148"/>
      <c r="H101" s="149" t="s">
        <v>1008</v>
      </c>
      <c r="I101" s="152" t="s">
        <v>1009</v>
      </c>
      <c r="J101" s="151" t="s">
        <v>1010</v>
      </c>
      <c r="K101" s="253" t="s">
        <v>1958</v>
      </c>
    </row>
    <row r="102" spans="1:11" ht="124.8" x14ac:dyDescent="0.3">
      <c r="A102" s="149" t="s">
        <v>1011</v>
      </c>
      <c r="B102" s="152" t="s">
        <v>1012</v>
      </c>
      <c r="C102" s="151" t="s">
        <v>1013</v>
      </c>
      <c r="D102" s="147">
        <v>777.68</v>
      </c>
      <c r="E102" s="147">
        <f>'ACP DE 19 04 23'!D102/2</f>
        <v>388.84</v>
      </c>
      <c r="F102" s="148"/>
      <c r="G102" s="148"/>
      <c r="H102" s="149" t="s">
        <v>1011</v>
      </c>
      <c r="I102" s="152" t="s">
        <v>1012</v>
      </c>
      <c r="J102" s="151" t="s">
        <v>1013</v>
      </c>
      <c r="K102" s="253" t="s">
        <v>1958</v>
      </c>
    </row>
    <row r="103" spans="1:11" x14ac:dyDescent="0.3">
      <c r="A103" s="248" t="s">
        <v>1014</v>
      </c>
      <c r="B103" s="150" t="s">
        <v>1015</v>
      </c>
      <c r="C103" s="252" t="s">
        <v>1016</v>
      </c>
      <c r="D103" s="250">
        <v>4588.59</v>
      </c>
      <c r="E103" s="147">
        <f>'ACP DE 19 04 23'!D103/2</f>
        <v>2294.3000000000002</v>
      </c>
      <c r="F103" s="148"/>
      <c r="G103" s="148"/>
      <c r="H103" s="248" t="s">
        <v>1014</v>
      </c>
      <c r="I103" s="150" t="s">
        <v>1015</v>
      </c>
      <c r="J103" s="252" t="s">
        <v>1016</v>
      </c>
      <c r="K103" s="251" t="s">
        <v>1958</v>
      </c>
    </row>
    <row r="104" spans="1:11" x14ac:dyDescent="0.3">
      <c r="A104" s="248" t="s">
        <v>1017</v>
      </c>
      <c r="B104" s="150" t="s">
        <v>1018</v>
      </c>
      <c r="C104" s="252" t="s">
        <v>1019</v>
      </c>
      <c r="D104" s="250">
        <v>26315.8</v>
      </c>
      <c r="E104" s="147">
        <f>'ACP DE 19 04 23'!D104/2</f>
        <v>13157.9</v>
      </c>
      <c r="F104" s="148"/>
      <c r="G104" s="148"/>
      <c r="H104" s="248" t="s">
        <v>1017</v>
      </c>
      <c r="I104" s="150" t="s">
        <v>1018</v>
      </c>
      <c r="J104" s="252" t="s">
        <v>1019</v>
      </c>
      <c r="K104" s="251" t="s">
        <v>1958</v>
      </c>
    </row>
    <row r="105" spans="1:11" x14ac:dyDescent="0.3">
      <c r="A105" s="248" t="s">
        <v>1020</v>
      </c>
      <c r="B105" s="150" t="s">
        <v>1021</v>
      </c>
      <c r="C105" s="252" t="s">
        <v>1022</v>
      </c>
      <c r="D105" s="250">
        <v>777.68</v>
      </c>
      <c r="E105" s="147">
        <f>'ACP DE 19 04 23'!D105/2</f>
        <v>388.84</v>
      </c>
      <c r="F105" s="148"/>
      <c r="G105" s="148"/>
      <c r="H105" s="248" t="s">
        <v>1020</v>
      </c>
      <c r="I105" s="150" t="s">
        <v>1021</v>
      </c>
      <c r="J105" s="252" t="s">
        <v>1022</v>
      </c>
      <c r="K105" s="251" t="s">
        <v>1958</v>
      </c>
    </row>
    <row r="106" spans="1:11" x14ac:dyDescent="0.3">
      <c r="A106" s="248" t="s">
        <v>1023</v>
      </c>
      <c r="B106" s="150" t="s">
        <v>1024</v>
      </c>
      <c r="C106" s="252" t="s">
        <v>1025</v>
      </c>
      <c r="D106" s="250">
        <v>777.68</v>
      </c>
      <c r="E106" s="147">
        <f>'ACP DE 19 04 23'!D106/2</f>
        <v>388.84</v>
      </c>
      <c r="F106" s="148"/>
      <c r="G106" s="148"/>
      <c r="H106" s="248" t="s">
        <v>1023</v>
      </c>
      <c r="I106" s="150" t="s">
        <v>1024</v>
      </c>
      <c r="J106" s="252" t="s">
        <v>1025</v>
      </c>
      <c r="K106" s="251" t="s">
        <v>1958</v>
      </c>
    </row>
    <row r="107" spans="1:11" x14ac:dyDescent="0.3">
      <c r="A107" s="248" t="s">
        <v>1026</v>
      </c>
      <c r="B107" s="150" t="s">
        <v>1027</v>
      </c>
      <c r="C107" s="249" t="s">
        <v>467</v>
      </c>
      <c r="D107" s="250">
        <v>12943.1</v>
      </c>
      <c r="E107" s="147">
        <f>'ACP DE 19 04 23'!D107/2</f>
        <v>6471.55</v>
      </c>
      <c r="F107" s="148"/>
      <c r="G107" s="148"/>
      <c r="H107" s="248" t="s">
        <v>1026</v>
      </c>
      <c r="I107" s="150" t="s">
        <v>1027</v>
      </c>
      <c r="J107" s="249" t="s">
        <v>467</v>
      </c>
      <c r="K107" s="251" t="s">
        <v>1958</v>
      </c>
    </row>
    <row r="108" spans="1:11" x14ac:dyDescent="0.3">
      <c r="A108" s="248" t="s">
        <v>1028</v>
      </c>
      <c r="B108" s="150" t="s">
        <v>1029</v>
      </c>
      <c r="C108" s="249" t="s">
        <v>467</v>
      </c>
      <c r="D108" s="250">
        <v>15952.97</v>
      </c>
      <c r="E108" s="147">
        <f>'ACP DE 19 04 23'!D108/2</f>
        <v>7976.49</v>
      </c>
      <c r="F108" s="148"/>
      <c r="G108" s="148"/>
      <c r="H108" s="248" t="s">
        <v>1028</v>
      </c>
      <c r="I108" s="150" t="s">
        <v>1029</v>
      </c>
      <c r="J108" s="249" t="s">
        <v>467</v>
      </c>
      <c r="K108" s="251" t="s">
        <v>1958</v>
      </c>
    </row>
    <row r="109" spans="1:11" x14ac:dyDescent="0.3">
      <c r="A109" s="248" t="s">
        <v>1030</v>
      </c>
      <c r="B109" s="150" t="s">
        <v>1031</v>
      </c>
      <c r="C109" s="249" t="s">
        <v>1032</v>
      </c>
      <c r="D109" s="250">
        <v>11842.11</v>
      </c>
      <c r="E109" s="147">
        <f>'ACP DE 19 04 23'!D109/2</f>
        <v>5921.06</v>
      </c>
      <c r="F109" s="148"/>
      <c r="G109" s="148"/>
      <c r="H109" s="248" t="s">
        <v>1030</v>
      </c>
      <c r="I109" s="150" t="s">
        <v>1031</v>
      </c>
      <c r="J109" s="249" t="s">
        <v>1032</v>
      </c>
      <c r="K109" s="251" t="s">
        <v>1958</v>
      </c>
    </row>
    <row r="110" spans="1:11" x14ac:dyDescent="0.3">
      <c r="A110" s="248" t="s">
        <v>1033</v>
      </c>
      <c r="B110" s="150" t="s">
        <v>1034</v>
      </c>
      <c r="C110" s="249" t="s">
        <v>1035</v>
      </c>
      <c r="D110" s="250">
        <v>777.68</v>
      </c>
      <c r="E110" s="147">
        <f>'ACP DE 19 04 23'!D110/2</f>
        <v>388.84</v>
      </c>
      <c r="F110" s="148"/>
      <c r="G110" s="148"/>
      <c r="H110" s="248" t="s">
        <v>1033</v>
      </c>
      <c r="I110" s="150" t="s">
        <v>1034</v>
      </c>
      <c r="J110" s="249" t="s">
        <v>1035</v>
      </c>
      <c r="K110" s="251" t="s">
        <v>1958</v>
      </c>
    </row>
    <row r="111" spans="1:11" x14ac:dyDescent="0.3">
      <c r="A111" s="248" t="s">
        <v>1036</v>
      </c>
      <c r="B111" s="150" t="s">
        <v>1037</v>
      </c>
      <c r="C111" s="249" t="s">
        <v>1038</v>
      </c>
      <c r="D111" s="250">
        <v>753.69</v>
      </c>
      <c r="E111" s="147">
        <f>'ACP DE 19 04 23'!D111/2</f>
        <v>376.85</v>
      </c>
      <c r="F111" s="148"/>
      <c r="G111" s="148"/>
      <c r="H111" s="248" t="s">
        <v>1036</v>
      </c>
      <c r="I111" s="150" t="s">
        <v>1037</v>
      </c>
      <c r="J111" s="249" t="s">
        <v>1038</v>
      </c>
      <c r="K111" s="251" t="s">
        <v>1958</v>
      </c>
    </row>
    <row r="112" spans="1:11" x14ac:dyDescent="0.3">
      <c r="A112" s="248" t="s">
        <v>1039</v>
      </c>
      <c r="B112" s="150" t="s">
        <v>1040</v>
      </c>
      <c r="C112" s="249" t="s">
        <v>189</v>
      </c>
      <c r="D112" s="250">
        <v>5263.16</v>
      </c>
      <c r="E112" s="147">
        <f>'ACP DE 19 04 23'!D112/2</f>
        <v>2631.58</v>
      </c>
      <c r="F112" s="148"/>
      <c r="G112" s="148"/>
      <c r="H112" s="248" t="s">
        <v>1039</v>
      </c>
      <c r="I112" s="150" t="s">
        <v>1040</v>
      </c>
      <c r="J112" s="249" t="s">
        <v>189</v>
      </c>
      <c r="K112" s="251" t="s">
        <v>1958</v>
      </c>
    </row>
    <row r="113" spans="1:11" x14ac:dyDescent="0.3">
      <c r="A113" s="248" t="s">
        <v>1041</v>
      </c>
      <c r="B113" s="150" t="s">
        <v>1042</v>
      </c>
      <c r="C113" s="249" t="s">
        <v>35</v>
      </c>
      <c r="D113" s="250">
        <v>3947.37</v>
      </c>
      <c r="E113" s="147">
        <f>'ACP DE 19 04 23'!D113/2</f>
        <v>1973.69</v>
      </c>
      <c r="F113" s="148"/>
      <c r="G113" s="148"/>
      <c r="H113" s="248" t="s">
        <v>1041</v>
      </c>
      <c r="I113" s="150" t="s">
        <v>1042</v>
      </c>
      <c r="J113" s="249" t="s">
        <v>35</v>
      </c>
      <c r="K113" s="251" t="s">
        <v>1958</v>
      </c>
    </row>
    <row r="114" spans="1:11" x14ac:dyDescent="0.3">
      <c r="A114" s="248" t="s">
        <v>1043</v>
      </c>
      <c r="B114" s="150" t="s">
        <v>1044</v>
      </c>
      <c r="C114" s="249" t="s">
        <v>605</v>
      </c>
      <c r="D114" s="250">
        <v>28974.2</v>
      </c>
      <c r="E114" s="147">
        <f>'ACP DE 19 04 23'!D114/2</f>
        <v>14487.1</v>
      </c>
      <c r="F114" s="148"/>
      <c r="G114" s="148"/>
      <c r="H114" s="248" t="s">
        <v>1043</v>
      </c>
      <c r="I114" s="150" t="s">
        <v>1044</v>
      </c>
      <c r="J114" s="249" t="s">
        <v>605</v>
      </c>
      <c r="K114" s="251" t="s">
        <v>1958</v>
      </c>
    </row>
    <row r="115" spans="1:11" x14ac:dyDescent="0.3">
      <c r="A115" s="248" t="s">
        <v>1045</v>
      </c>
      <c r="B115" s="150" t="s">
        <v>1046</v>
      </c>
      <c r="C115" s="252" t="s">
        <v>174</v>
      </c>
      <c r="D115" s="250">
        <v>2631.58</v>
      </c>
      <c r="E115" s="147">
        <f>'ACP DE 19 04 23'!D115/2</f>
        <v>1315.79</v>
      </c>
      <c r="F115" s="148"/>
      <c r="G115" s="148"/>
      <c r="H115" s="248" t="s">
        <v>1045</v>
      </c>
      <c r="I115" s="150" t="s">
        <v>1046</v>
      </c>
      <c r="J115" s="252" t="s">
        <v>174</v>
      </c>
      <c r="K115" s="251" t="s">
        <v>1958</v>
      </c>
    </row>
    <row r="116" spans="1:11" x14ac:dyDescent="0.3">
      <c r="A116" s="248" t="s">
        <v>1047</v>
      </c>
      <c r="B116" s="150" t="s">
        <v>1048</v>
      </c>
      <c r="C116" s="252" t="s">
        <v>1049</v>
      </c>
      <c r="D116" s="250">
        <v>3947.37</v>
      </c>
      <c r="E116" s="147">
        <f>'ACP DE 19 04 23'!D116/2</f>
        <v>1973.69</v>
      </c>
      <c r="F116" s="148"/>
      <c r="G116" s="148"/>
      <c r="H116" s="248" t="s">
        <v>1047</v>
      </c>
      <c r="I116" s="150" t="s">
        <v>1048</v>
      </c>
      <c r="J116" s="252" t="s">
        <v>1049</v>
      </c>
      <c r="K116" s="251" t="s">
        <v>1958</v>
      </c>
    </row>
    <row r="117" spans="1:11" x14ac:dyDescent="0.3">
      <c r="A117" s="248" t="s">
        <v>1050</v>
      </c>
      <c r="B117" s="150" t="s">
        <v>1051</v>
      </c>
      <c r="C117" s="252" t="s">
        <v>189</v>
      </c>
      <c r="D117" s="250">
        <v>3947.37</v>
      </c>
      <c r="E117" s="147">
        <f>'ACP DE 19 04 23'!D117/2</f>
        <v>1973.69</v>
      </c>
      <c r="F117" s="148"/>
      <c r="G117" s="148"/>
      <c r="H117" s="248" t="s">
        <v>1050</v>
      </c>
      <c r="I117" s="150" t="s">
        <v>1051</v>
      </c>
      <c r="J117" s="252" t="s">
        <v>189</v>
      </c>
      <c r="K117" s="251" t="s">
        <v>1958</v>
      </c>
    </row>
    <row r="118" spans="1:11" ht="78" x14ac:dyDescent="0.3">
      <c r="A118" s="149" t="s">
        <v>1157</v>
      </c>
      <c r="B118" s="152" t="s">
        <v>1158</v>
      </c>
      <c r="C118" s="151" t="s">
        <v>1159</v>
      </c>
      <c r="D118" s="147">
        <v>11327.47</v>
      </c>
      <c r="E118" s="147">
        <f>'ACP DE 19 04 23'!D118/2</f>
        <v>5663.74</v>
      </c>
      <c r="F118" s="148"/>
      <c r="G118" s="148"/>
      <c r="H118" s="149" t="s">
        <v>1157</v>
      </c>
      <c r="I118" s="152" t="s">
        <v>1158</v>
      </c>
      <c r="J118" s="151" t="s">
        <v>1159</v>
      </c>
      <c r="K118" s="253" t="s">
        <v>1151</v>
      </c>
    </row>
    <row r="119" spans="1:11" ht="46.8" x14ac:dyDescent="0.3">
      <c r="A119" s="149" t="s">
        <v>1161</v>
      </c>
      <c r="B119" s="152" t="s">
        <v>1162</v>
      </c>
      <c r="C119" s="151" t="s">
        <v>1163</v>
      </c>
      <c r="D119" s="147">
        <v>12648.46</v>
      </c>
      <c r="E119" s="147">
        <f>'ACP DE 19 04 23'!D119/2</f>
        <v>6324.23</v>
      </c>
      <c r="F119" s="148"/>
      <c r="G119" s="148"/>
      <c r="H119" s="149" t="s">
        <v>1161</v>
      </c>
      <c r="I119" s="152" t="s">
        <v>1162</v>
      </c>
      <c r="J119" s="151" t="s">
        <v>1163</v>
      </c>
      <c r="K119" s="253" t="s">
        <v>1151</v>
      </c>
    </row>
    <row r="120" spans="1:11" ht="62.4" x14ac:dyDescent="0.3">
      <c r="A120" s="149" t="s">
        <v>1864</v>
      </c>
      <c r="B120" s="152" t="s">
        <v>1865</v>
      </c>
      <c r="C120" s="151" t="s">
        <v>1866</v>
      </c>
      <c r="D120" s="147">
        <v>6310.29</v>
      </c>
      <c r="E120" s="147">
        <f>'ACP DE 19 04 23'!D120/2</f>
        <v>3155.15</v>
      </c>
      <c r="F120" s="148"/>
      <c r="G120" s="148"/>
      <c r="H120" s="149" t="s">
        <v>1864</v>
      </c>
      <c r="I120" s="152" t="s">
        <v>1865</v>
      </c>
      <c r="J120" s="151" t="s">
        <v>1866</v>
      </c>
      <c r="K120" s="253" t="s">
        <v>1959</v>
      </c>
    </row>
    <row r="121" spans="1:11" ht="46.8" x14ac:dyDescent="0.3">
      <c r="A121" s="149" t="s">
        <v>1140</v>
      </c>
      <c r="B121" s="152" t="s">
        <v>1141</v>
      </c>
      <c r="C121" s="151" t="s">
        <v>1142</v>
      </c>
      <c r="D121" s="147">
        <v>25710.81</v>
      </c>
      <c r="E121" s="147">
        <f>'ACP DE 19 04 23'!D121/2</f>
        <v>12855.41</v>
      </c>
      <c r="F121" s="148"/>
      <c r="G121" s="148"/>
      <c r="H121" s="149" t="s">
        <v>1140</v>
      </c>
      <c r="I121" s="152" t="s">
        <v>1141</v>
      </c>
      <c r="J121" s="151" t="s">
        <v>1142</v>
      </c>
      <c r="K121" s="253" t="s">
        <v>1980</v>
      </c>
    </row>
    <row r="122" spans="1:11" x14ac:dyDescent="0.3">
      <c r="A122" s="248" t="s">
        <v>1144</v>
      </c>
      <c r="B122" s="150" t="s">
        <v>1145</v>
      </c>
      <c r="C122" s="249" t="s">
        <v>1146</v>
      </c>
      <c r="D122" s="250">
        <v>1052.6300000000001</v>
      </c>
      <c r="E122" s="147">
        <f>'ACP DE 19 04 23'!D122/2</f>
        <v>526.32000000000005</v>
      </c>
      <c r="F122" s="148"/>
      <c r="G122" s="148"/>
      <c r="H122" s="248" t="s">
        <v>1144</v>
      </c>
      <c r="I122" s="150" t="s">
        <v>1145</v>
      </c>
      <c r="J122" s="249" t="s">
        <v>1146</v>
      </c>
      <c r="K122" s="251" t="s">
        <v>1980</v>
      </c>
    </row>
    <row r="123" spans="1:11" ht="31.2" x14ac:dyDescent="0.3">
      <c r="A123" s="149" t="s">
        <v>1177</v>
      </c>
      <c r="B123" s="152" t="s">
        <v>1178</v>
      </c>
      <c r="C123" s="151" t="s">
        <v>1005</v>
      </c>
      <c r="D123" s="147">
        <v>13089.3</v>
      </c>
      <c r="E123" s="147">
        <f>'ACP DE 19 04 23'!D123/2</f>
        <v>6544.65</v>
      </c>
      <c r="F123" s="148"/>
      <c r="G123" s="148"/>
      <c r="H123" s="149" t="s">
        <v>1177</v>
      </c>
      <c r="I123" s="152" t="s">
        <v>1178</v>
      </c>
      <c r="J123" s="151" t="s">
        <v>1005</v>
      </c>
      <c r="K123" s="253" t="s">
        <v>1960</v>
      </c>
    </row>
    <row r="124" spans="1:11" ht="93.6" x14ac:dyDescent="0.3">
      <c r="A124" s="149" t="s">
        <v>1179</v>
      </c>
      <c r="B124" s="152" t="s">
        <v>1180</v>
      </c>
      <c r="C124" s="151" t="s">
        <v>1181</v>
      </c>
      <c r="D124" s="147">
        <v>1533.81</v>
      </c>
      <c r="E124" s="147">
        <f>'ACP DE 19 04 23'!D124/2</f>
        <v>766.91</v>
      </c>
      <c r="F124" s="148"/>
      <c r="G124" s="148"/>
      <c r="H124" s="149" t="s">
        <v>1179</v>
      </c>
      <c r="I124" s="152" t="s">
        <v>1180</v>
      </c>
      <c r="J124" s="151" t="s">
        <v>1181</v>
      </c>
      <c r="K124" s="253" t="s">
        <v>1960</v>
      </c>
    </row>
    <row r="125" spans="1:11" ht="93.6" x14ac:dyDescent="0.3">
      <c r="A125" s="149" t="s">
        <v>1182</v>
      </c>
      <c r="B125" s="152" t="s">
        <v>1183</v>
      </c>
      <c r="C125" s="151" t="s">
        <v>1184</v>
      </c>
      <c r="D125" s="147">
        <v>1567.36</v>
      </c>
      <c r="E125" s="147">
        <f>'ACP DE 19 04 23'!D125/2</f>
        <v>783.68</v>
      </c>
      <c r="F125" s="148"/>
      <c r="G125" s="148"/>
      <c r="H125" s="149" t="s">
        <v>1182</v>
      </c>
      <c r="I125" s="152" t="s">
        <v>1183</v>
      </c>
      <c r="J125" s="151" t="s">
        <v>1184</v>
      </c>
      <c r="K125" s="253" t="s">
        <v>1960</v>
      </c>
    </row>
    <row r="126" spans="1:11" ht="93.6" x14ac:dyDescent="0.3">
      <c r="A126" s="149" t="s">
        <v>1203</v>
      </c>
      <c r="B126" s="152" t="s">
        <v>1204</v>
      </c>
      <c r="C126" s="151" t="s">
        <v>1205</v>
      </c>
      <c r="D126" s="147">
        <v>71839.679999999993</v>
      </c>
      <c r="E126" s="147">
        <f>'ACP DE 19 04 23'!D126/2</f>
        <v>35919.839999999997</v>
      </c>
      <c r="F126" s="148"/>
      <c r="G126" s="148"/>
      <c r="H126" s="149" t="s">
        <v>1203</v>
      </c>
      <c r="I126" s="152" t="s">
        <v>1204</v>
      </c>
      <c r="J126" s="151" t="s">
        <v>1205</v>
      </c>
      <c r="K126" s="253" t="s">
        <v>1961</v>
      </c>
    </row>
    <row r="127" spans="1:11" x14ac:dyDescent="0.3">
      <c r="A127" s="248" t="s">
        <v>1207</v>
      </c>
      <c r="B127" s="150" t="s">
        <v>1208</v>
      </c>
      <c r="C127" s="249" t="s">
        <v>1209</v>
      </c>
      <c r="D127" s="250">
        <v>18905.86</v>
      </c>
      <c r="E127" s="147">
        <f>'ACP DE 19 04 23'!D127/2</f>
        <v>9452.93</v>
      </c>
      <c r="F127" s="148"/>
      <c r="G127" s="148"/>
      <c r="H127" s="248" t="s">
        <v>1207</v>
      </c>
      <c r="I127" s="150" t="s">
        <v>1208</v>
      </c>
      <c r="J127" s="249" t="s">
        <v>1209</v>
      </c>
      <c r="K127" s="251" t="s">
        <v>1961</v>
      </c>
    </row>
    <row r="128" spans="1:11" ht="140.4" x14ac:dyDescent="0.3">
      <c r="A128" s="149" t="s">
        <v>1211</v>
      </c>
      <c r="B128" s="152" t="s">
        <v>1212</v>
      </c>
      <c r="C128" s="151" t="s">
        <v>1213</v>
      </c>
      <c r="D128" s="147">
        <v>9067.2099999999991</v>
      </c>
      <c r="E128" s="147">
        <f>'ACP DE 19 04 23'!D128/2</f>
        <v>4533.6099999999997</v>
      </c>
      <c r="F128" s="148"/>
      <c r="G128" s="148"/>
      <c r="H128" s="149" t="s">
        <v>1211</v>
      </c>
      <c r="I128" s="152" t="s">
        <v>1212</v>
      </c>
      <c r="J128" s="151" t="s">
        <v>1213</v>
      </c>
      <c r="K128" s="253" t="s">
        <v>1961</v>
      </c>
    </row>
    <row r="129" spans="1:11" x14ac:dyDescent="0.3">
      <c r="A129" s="248" t="s">
        <v>1981</v>
      </c>
      <c r="B129" s="150" t="s">
        <v>1982</v>
      </c>
      <c r="C129" s="249" t="s">
        <v>1983</v>
      </c>
      <c r="D129" s="250">
        <v>18762.93</v>
      </c>
      <c r="E129" s="147">
        <f>'ACP DE 19 04 23'!D129/2</f>
        <v>9381.4699999999993</v>
      </c>
      <c r="F129" s="148"/>
      <c r="G129" s="148"/>
      <c r="H129" s="248" t="s">
        <v>1981</v>
      </c>
      <c r="I129" s="150" t="s">
        <v>1982</v>
      </c>
      <c r="J129" s="249" t="s">
        <v>1983</v>
      </c>
      <c r="K129" s="251" t="s">
        <v>1984</v>
      </c>
    </row>
    <row r="130" spans="1:11" ht="62.4" x14ac:dyDescent="0.3">
      <c r="A130" s="149" t="s">
        <v>1985</v>
      </c>
      <c r="B130" s="152" t="s">
        <v>1986</v>
      </c>
      <c r="C130" s="151" t="s">
        <v>1987</v>
      </c>
      <c r="D130" s="147">
        <v>4309161.59</v>
      </c>
      <c r="E130" s="147">
        <f>'ACP DE 19 04 23'!D130/2</f>
        <v>2154580.7999999998</v>
      </c>
      <c r="F130" s="148"/>
      <c r="G130" s="148"/>
      <c r="H130" s="149" t="s">
        <v>1985</v>
      </c>
      <c r="I130" s="152" t="s">
        <v>1986</v>
      </c>
      <c r="J130" s="151" t="s">
        <v>1987</v>
      </c>
      <c r="K130" s="253" t="s">
        <v>1962</v>
      </c>
    </row>
    <row r="131" spans="1:11" ht="31.2" x14ac:dyDescent="0.3">
      <c r="A131" s="149" t="s">
        <v>1267</v>
      </c>
      <c r="B131" s="152" t="s">
        <v>1268</v>
      </c>
      <c r="C131" s="249" t="s">
        <v>1259</v>
      </c>
      <c r="D131" s="250">
        <v>1839.26</v>
      </c>
      <c r="E131" s="147">
        <f>'ACP DE 19 04 23'!D131/2</f>
        <v>919.63</v>
      </c>
      <c r="F131" s="148"/>
      <c r="G131" s="148"/>
      <c r="H131" s="149" t="s">
        <v>1267</v>
      </c>
      <c r="I131" s="152" t="s">
        <v>1268</v>
      </c>
      <c r="J131" s="249" t="s">
        <v>1259</v>
      </c>
      <c r="K131" s="253" t="s">
        <v>1962</v>
      </c>
    </row>
    <row r="132" spans="1:11" ht="62.4" x14ac:dyDescent="0.3">
      <c r="A132" s="149" t="s">
        <v>1269</v>
      </c>
      <c r="B132" s="152" t="s">
        <v>1270</v>
      </c>
      <c r="C132" s="151" t="s">
        <v>1271</v>
      </c>
      <c r="D132" s="147">
        <v>1845.89</v>
      </c>
      <c r="E132" s="147">
        <f>'ACP DE 19 04 23'!D132/2</f>
        <v>922.95</v>
      </c>
      <c r="F132" s="148"/>
      <c r="G132" s="148"/>
      <c r="H132" s="149" t="s">
        <v>1269</v>
      </c>
      <c r="I132" s="152" t="s">
        <v>1270</v>
      </c>
      <c r="J132" s="151" t="s">
        <v>1271</v>
      </c>
      <c r="K132" s="253" t="s">
        <v>1962</v>
      </c>
    </row>
    <row r="133" spans="1:11" ht="62.4" x14ac:dyDescent="0.3">
      <c r="A133" s="149" t="s">
        <v>1272</v>
      </c>
      <c r="B133" s="152" t="s">
        <v>1273</v>
      </c>
      <c r="C133" s="151" t="s">
        <v>1274</v>
      </c>
      <c r="D133" s="147">
        <v>7885.36</v>
      </c>
      <c r="E133" s="147">
        <f>'ACP DE 19 04 23'!D133/2</f>
        <v>3942.68</v>
      </c>
      <c r="F133" s="148"/>
      <c r="G133" s="148"/>
      <c r="H133" s="149" t="s">
        <v>1272</v>
      </c>
      <c r="I133" s="152" t="s">
        <v>1273</v>
      </c>
      <c r="J133" s="151" t="s">
        <v>1274</v>
      </c>
      <c r="K133" s="253" t="s">
        <v>1962</v>
      </c>
    </row>
    <row r="134" spans="1:11" ht="78" x14ac:dyDescent="0.3">
      <c r="A134" s="149" t="s">
        <v>1275</v>
      </c>
      <c r="B134" s="152" t="s">
        <v>1276</v>
      </c>
      <c r="C134" s="151" t="s">
        <v>1277</v>
      </c>
      <c r="D134" s="147">
        <v>34912.74</v>
      </c>
      <c r="E134" s="147">
        <f>'ACP DE 19 04 23'!D134/2</f>
        <v>17456.37</v>
      </c>
      <c r="F134" s="148"/>
      <c r="G134" s="148"/>
      <c r="H134" s="149" t="s">
        <v>1275</v>
      </c>
      <c r="I134" s="152" t="s">
        <v>1276</v>
      </c>
      <c r="J134" s="151" t="s">
        <v>1277</v>
      </c>
      <c r="K134" s="253" t="s">
        <v>1962</v>
      </c>
    </row>
    <row r="135" spans="1:11" ht="140.4" x14ac:dyDescent="0.3">
      <c r="A135" s="149" t="s">
        <v>1278</v>
      </c>
      <c r="B135" s="152" t="s">
        <v>1279</v>
      </c>
      <c r="C135" s="151" t="s">
        <v>1280</v>
      </c>
      <c r="D135" s="147">
        <v>75666.460000000006</v>
      </c>
      <c r="E135" s="147">
        <f>'ACP DE 19 04 23'!D135/2</f>
        <v>37833.230000000003</v>
      </c>
      <c r="F135" s="148"/>
      <c r="G135" s="148"/>
      <c r="H135" s="149" t="s">
        <v>1278</v>
      </c>
      <c r="I135" s="152" t="s">
        <v>1279</v>
      </c>
      <c r="J135" s="151" t="s">
        <v>1280</v>
      </c>
      <c r="K135" s="253" t="s">
        <v>1962</v>
      </c>
    </row>
    <row r="136" spans="1:11" x14ac:dyDescent="0.3">
      <c r="A136" s="248" t="s">
        <v>1281</v>
      </c>
      <c r="B136" s="150" t="s">
        <v>1282</v>
      </c>
      <c r="C136" s="249" t="s">
        <v>1280</v>
      </c>
      <c r="D136" s="250">
        <v>22762.78</v>
      </c>
      <c r="E136" s="147">
        <f>'ACP DE 19 04 23'!D136/2</f>
        <v>11381.39</v>
      </c>
      <c r="F136" s="148"/>
      <c r="G136" s="148"/>
      <c r="H136" s="248" t="s">
        <v>1281</v>
      </c>
      <c r="I136" s="150" t="s">
        <v>1282</v>
      </c>
      <c r="J136" s="249" t="s">
        <v>1280</v>
      </c>
      <c r="K136" s="251" t="s">
        <v>1962</v>
      </c>
    </row>
    <row r="137" spans="1:11" ht="171.6" x14ac:dyDescent="0.3">
      <c r="A137" s="248" t="s">
        <v>1283</v>
      </c>
      <c r="B137" s="152" t="s">
        <v>1284</v>
      </c>
      <c r="C137" s="151" t="s">
        <v>1285</v>
      </c>
      <c r="D137" s="147">
        <v>962.61</v>
      </c>
      <c r="E137" s="147">
        <f>'ACP DE 19 04 23'!D137/2</f>
        <v>481.31</v>
      </c>
      <c r="F137" s="148"/>
      <c r="G137" s="148"/>
      <c r="H137" s="248" t="s">
        <v>1283</v>
      </c>
      <c r="I137" s="152" t="s">
        <v>1284</v>
      </c>
      <c r="J137" s="151" t="s">
        <v>1285</v>
      </c>
      <c r="K137" s="253" t="s">
        <v>1962</v>
      </c>
    </row>
    <row r="138" spans="1:11" ht="62.4" x14ac:dyDescent="0.3">
      <c r="A138" s="149" t="s">
        <v>1286</v>
      </c>
      <c r="B138" s="152" t="s">
        <v>1287</v>
      </c>
      <c r="C138" s="151" t="s">
        <v>1288</v>
      </c>
      <c r="D138" s="147">
        <v>14881.03</v>
      </c>
      <c r="E138" s="147">
        <f>'ACP DE 19 04 23'!D138/2</f>
        <v>7440.52</v>
      </c>
      <c r="F138" s="148"/>
      <c r="G138" s="148"/>
      <c r="H138" s="149" t="s">
        <v>1286</v>
      </c>
      <c r="I138" s="152" t="s">
        <v>1287</v>
      </c>
      <c r="J138" s="151" t="s">
        <v>1288</v>
      </c>
      <c r="K138" s="253" t="s">
        <v>1962</v>
      </c>
    </row>
    <row r="139" spans="1:11" x14ac:dyDescent="0.3">
      <c r="A139" s="248" t="s">
        <v>1289</v>
      </c>
      <c r="B139" s="150" t="s">
        <v>1290</v>
      </c>
      <c r="C139" s="252" t="s">
        <v>1291</v>
      </c>
      <c r="D139" s="250">
        <v>18045.12</v>
      </c>
      <c r="E139" s="147">
        <f>'ACP DE 19 04 23'!D139/2</f>
        <v>9022.56</v>
      </c>
      <c r="F139" s="148"/>
      <c r="G139" s="148"/>
      <c r="H139" s="248" t="s">
        <v>1289</v>
      </c>
      <c r="I139" s="150" t="s">
        <v>1290</v>
      </c>
      <c r="J139" s="252" t="s">
        <v>1291</v>
      </c>
      <c r="K139" s="251" t="s">
        <v>1962</v>
      </c>
    </row>
    <row r="140" spans="1:11" x14ac:dyDescent="0.3">
      <c r="A140" s="248" t="s">
        <v>1292</v>
      </c>
      <c r="B140" s="150" t="s">
        <v>1293</v>
      </c>
      <c r="C140" s="252" t="s">
        <v>421</v>
      </c>
      <c r="D140" s="250">
        <v>24950.44</v>
      </c>
      <c r="E140" s="147">
        <f>'ACP DE 19 04 23'!D140/2</f>
        <v>12475.22</v>
      </c>
      <c r="F140" s="148"/>
      <c r="G140" s="148"/>
      <c r="H140" s="248" t="s">
        <v>1292</v>
      </c>
      <c r="I140" s="150" t="s">
        <v>1293</v>
      </c>
      <c r="J140" s="252" t="s">
        <v>421</v>
      </c>
      <c r="K140" s="251" t="s">
        <v>1962</v>
      </c>
    </row>
    <row r="141" spans="1:11" x14ac:dyDescent="0.3">
      <c r="A141" s="248" t="s">
        <v>1294</v>
      </c>
      <c r="B141" s="150" t="s">
        <v>1295</v>
      </c>
      <c r="C141" s="252" t="s">
        <v>421</v>
      </c>
      <c r="D141" s="250">
        <v>2076.62</v>
      </c>
      <c r="E141" s="147">
        <f>'ACP DE 19 04 23'!D141/2</f>
        <v>1038.31</v>
      </c>
      <c r="F141" s="148"/>
      <c r="G141" s="148"/>
      <c r="H141" s="248" t="s">
        <v>1294</v>
      </c>
      <c r="I141" s="150" t="s">
        <v>1295</v>
      </c>
      <c r="J141" s="252" t="s">
        <v>421</v>
      </c>
      <c r="K141" s="251" t="s">
        <v>1962</v>
      </c>
    </row>
    <row r="142" spans="1:11" x14ac:dyDescent="0.3">
      <c r="A142" s="248" t="s">
        <v>1296</v>
      </c>
      <c r="B142" s="150" t="s">
        <v>1297</v>
      </c>
      <c r="C142" s="252" t="s">
        <v>421</v>
      </c>
      <c r="D142" s="250">
        <v>6795.43</v>
      </c>
      <c r="E142" s="147">
        <f>'ACP DE 19 04 23'!D142/2</f>
        <v>3397.72</v>
      </c>
      <c r="F142" s="148"/>
      <c r="G142" s="148"/>
      <c r="H142" s="248" t="s">
        <v>1296</v>
      </c>
      <c r="I142" s="150" t="s">
        <v>1297</v>
      </c>
      <c r="J142" s="252" t="s">
        <v>421</v>
      </c>
      <c r="K142" s="251" t="s">
        <v>1962</v>
      </c>
    </row>
    <row r="143" spans="1:11" x14ac:dyDescent="0.3">
      <c r="A143" s="248" t="s">
        <v>1298</v>
      </c>
      <c r="B143" s="150" t="s">
        <v>1299</v>
      </c>
      <c r="C143" s="252" t="s">
        <v>1300</v>
      </c>
      <c r="D143" s="250">
        <v>3508.77</v>
      </c>
      <c r="E143" s="147">
        <f>'ACP DE 19 04 23'!D143/2</f>
        <v>1754.39</v>
      </c>
      <c r="F143" s="148"/>
      <c r="G143" s="148"/>
      <c r="H143" s="248" t="s">
        <v>1298</v>
      </c>
      <c r="I143" s="150" t="s">
        <v>1299</v>
      </c>
      <c r="J143" s="252" t="s">
        <v>1300</v>
      </c>
      <c r="K143" s="251" t="s">
        <v>1962</v>
      </c>
    </row>
    <row r="144" spans="1:11" x14ac:dyDescent="0.3">
      <c r="A144" s="248" t="s">
        <v>1301</v>
      </c>
      <c r="B144" s="150" t="s">
        <v>1302</v>
      </c>
      <c r="C144" s="252" t="s">
        <v>1303</v>
      </c>
      <c r="D144" s="250">
        <v>4210.53</v>
      </c>
      <c r="E144" s="147">
        <f>'ACP DE 19 04 23'!D144/2</f>
        <v>2105.27</v>
      </c>
      <c r="F144" s="148"/>
      <c r="G144" s="148"/>
      <c r="H144" s="248" t="s">
        <v>1301</v>
      </c>
      <c r="I144" s="150" t="s">
        <v>1302</v>
      </c>
      <c r="J144" s="252" t="s">
        <v>1303</v>
      </c>
      <c r="K144" s="251" t="s">
        <v>1962</v>
      </c>
    </row>
    <row r="145" spans="1:11" x14ac:dyDescent="0.3">
      <c r="A145" s="248" t="s">
        <v>1304</v>
      </c>
      <c r="B145" s="150" t="s">
        <v>1305</v>
      </c>
      <c r="C145" s="252" t="s">
        <v>1306</v>
      </c>
      <c r="D145" s="250">
        <v>1052.6300000000001</v>
      </c>
      <c r="E145" s="147">
        <f>'ACP DE 19 04 23'!D145/2</f>
        <v>526.32000000000005</v>
      </c>
      <c r="F145" s="148"/>
      <c r="G145" s="148"/>
      <c r="H145" s="248" t="s">
        <v>1304</v>
      </c>
      <c r="I145" s="150" t="s">
        <v>1305</v>
      </c>
      <c r="J145" s="252" t="s">
        <v>1306</v>
      </c>
      <c r="K145" s="251" t="s">
        <v>1962</v>
      </c>
    </row>
    <row r="146" spans="1:11" x14ac:dyDescent="0.3">
      <c r="A146" s="248" t="s">
        <v>1307</v>
      </c>
      <c r="B146" s="150" t="s">
        <v>1308</v>
      </c>
      <c r="C146" s="249" t="s">
        <v>1309</v>
      </c>
      <c r="D146" s="250">
        <v>9473.69</v>
      </c>
      <c r="E146" s="147">
        <f>'ACP DE 19 04 23'!D146/2</f>
        <v>4736.8500000000004</v>
      </c>
      <c r="F146" s="148"/>
      <c r="G146" s="148"/>
      <c r="H146" s="248" t="s">
        <v>1307</v>
      </c>
      <c r="I146" s="150" t="s">
        <v>1308</v>
      </c>
      <c r="J146" s="249" t="s">
        <v>1309</v>
      </c>
      <c r="K146" s="251" t="s">
        <v>1962</v>
      </c>
    </row>
    <row r="147" spans="1:11" x14ac:dyDescent="0.3">
      <c r="A147" s="248" t="s">
        <v>1310</v>
      </c>
      <c r="B147" s="150" t="s">
        <v>1311</v>
      </c>
      <c r="C147" s="252" t="s">
        <v>35</v>
      </c>
      <c r="D147" s="250">
        <v>2631.58</v>
      </c>
      <c r="E147" s="147">
        <f>'ACP DE 19 04 23'!D147/2</f>
        <v>1315.79</v>
      </c>
      <c r="F147" s="148"/>
      <c r="G147" s="148"/>
      <c r="H147" s="248" t="s">
        <v>1310</v>
      </c>
      <c r="I147" s="150" t="s">
        <v>1311</v>
      </c>
      <c r="J147" s="252" t="s">
        <v>35</v>
      </c>
      <c r="K147" s="251" t="s">
        <v>1962</v>
      </c>
    </row>
    <row r="148" spans="1:11" x14ac:dyDescent="0.3">
      <c r="A148" s="248" t="s">
        <v>1312</v>
      </c>
      <c r="B148" s="150" t="s">
        <v>1313</v>
      </c>
      <c r="C148" s="252" t="s">
        <v>1314</v>
      </c>
      <c r="D148" s="250">
        <v>26315.8</v>
      </c>
      <c r="E148" s="147">
        <f>'ACP DE 19 04 23'!D148/2</f>
        <v>13157.9</v>
      </c>
      <c r="F148" s="148"/>
      <c r="G148" s="148"/>
      <c r="H148" s="248" t="s">
        <v>1312</v>
      </c>
      <c r="I148" s="150" t="s">
        <v>1313</v>
      </c>
      <c r="J148" s="252" t="s">
        <v>1314</v>
      </c>
      <c r="K148" s="251" t="s">
        <v>1962</v>
      </c>
    </row>
    <row r="149" spans="1:11" x14ac:dyDescent="0.3">
      <c r="A149" s="248" t="s">
        <v>1315</v>
      </c>
      <c r="B149" s="150" t="s">
        <v>1316</v>
      </c>
      <c r="C149" s="252" t="s">
        <v>1317</v>
      </c>
      <c r="D149" s="250">
        <v>4210.53</v>
      </c>
      <c r="E149" s="147">
        <f>'ACP DE 19 04 23'!D149/2</f>
        <v>2105.27</v>
      </c>
      <c r="F149" s="148"/>
      <c r="G149" s="148"/>
      <c r="H149" s="248" t="s">
        <v>1315</v>
      </c>
      <c r="I149" s="150" t="s">
        <v>1316</v>
      </c>
      <c r="J149" s="252" t="s">
        <v>1317</v>
      </c>
      <c r="K149" s="251" t="s">
        <v>1962</v>
      </c>
    </row>
    <row r="150" spans="1:11" ht="31.2" x14ac:dyDescent="0.3">
      <c r="A150" s="149" t="s">
        <v>1401</v>
      </c>
      <c r="B150" s="152" t="s">
        <v>1402</v>
      </c>
      <c r="C150" s="151" t="s">
        <v>1403</v>
      </c>
      <c r="D150" s="147">
        <v>8746.69</v>
      </c>
      <c r="E150" s="147">
        <f>'ACP DE 19 04 23'!D150/2</f>
        <v>4373.3500000000004</v>
      </c>
      <c r="F150" s="148"/>
      <c r="G150" s="148"/>
      <c r="H150" s="149" t="s">
        <v>1401</v>
      </c>
      <c r="I150" s="152" t="s">
        <v>1402</v>
      </c>
      <c r="J150" s="151" t="s">
        <v>1403</v>
      </c>
      <c r="K150" s="253" t="s">
        <v>1988</v>
      </c>
    </row>
    <row r="151" spans="1:11" ht="46.8" x14ac:dyDescent="0.3">
      <c r="A151" s="149" t="s">
        <v>1405</v>
      </c>
      <c r="B151" s="152" t="s">
        <v>1406</v>
      </c>
      <c r="C151" s="151" t="s">
        <v>1163</v>
      </c>
      <c r="D151" s="147">
        <v>9917.2900000000009</v>
      </c>
      <c r="E151" s="147">
        <f>'ACP DE 19 04 23'!D151/2</f>
        <v>4958.6499999999996</v>
      </c>
      <c r="F151" s="148"/>
      <c r="G151" s="148"/>
      <c r="H151" s="149" t="s">
        <v>1405</v>
      </c>
      <c r="I151" s="152" t="s">
        <v>1406</v>
      </c>
      <c r="J151" s="151" t="s">
        <v>1163</v>
      </c>
      <c r="K151" s="253" t="s">
        <v>1988</v>
      </c>
    </row>
    <row r="152" spans="1:11" ht="19.5" customHeight="1" x14ac:dyDescent="0.3">
      <c r="A152" s="149" t="s">
        <v>1855</v>
      </c>
      <c r="B152" s="152" t="s">
        <v>1856</v>
      </c>
      <c r="C152" s="151" t="s">
        <v>1857</v>
      </c>
      <c r="D152" s="147">
        <v>4401.49</v>
      </c>
      <c r="E152" s="147">
        <f>'ACP DE 19 04 23'!D152/2</f>
        <v>2200.75</v>
      </c>
      <c r="F152" s="148"/>
      <c r="G152" s="148"/>
      <c r="H152" s="149" t="s">
        <v>1855</v>
      </c>
      <c r="I152" s="152" t="s">
        <v>1856</v>
      </c>
      <c r="J152" s="151" t="s">
        <v>1857</v>
      </c>
      <c r="K152" s="253" t="s">
        <v>1964</v>
      </c>
    </row>
    <row r="153" spans="1:11" ht="46.8" x14ac:dyDescent="0.3">
      <c r="A153" s="149" t="s">
        <v>1460</v>
      </c>
      <c r="B153" s="152" t="s">
        <v>1461</v>
      </c>
      <c r="C153" s="254" t="s">
        <v>1163</v>
      </c>
      <c r="D153" s="147">
        <v>403734.68</v>
      </c>
      <c r="E153" s="147">
        <f>'ACP DE 19 04 23'!D153/2</f>
        <v>201867.34</v>
      </c>
      <c r="F153" s="148"/>
      <c r="G153" s="148"/>
      <c r="H153" s="149" t="s">
        <v>1460</v>
      </c>
      <c r="I153" s="152" t="s">
        <v>1461</v>
      </c>
      <c r="J153" s="254" t="s">
        <v>1163</v>
      </c>
      <c r="K153" s="251" t="s">
        <v>1965</v>
      </c>
    </row>
    <row r="154" spans="1:11" ht="46.8" x14ac:dyDescent="0.3">
      <c r="A154" s="149" t="s">
        <v>1462</v>
      </c>
      <c r="B154" s="152" t="s">
        <v>1463</v>
      </c>
      <c r="C154" s="151" t="s">
        <v>174</v>
      </c>
      <c r="D154" s="147">
        <v>798.08</v>
      </c>
      <c r="E154" s="147">
        <f>'ACP DE 19 04 23'!D154/2</f>
        <v>399.04</v>
      </c>
      <c r="F154" s="148"/>
      <c r="G154" s="148"/>
      <c r="H154" s="149" t="s">
        <v>1462</v>
      </c>
      <c r="I154" s="152" t="s">
        <v>1463</v>
      </c>
      <c r="J154" s="151" t="s">
        <v>174</v>
      </c>
      <c r="K154" s="253" t="s">
        <v>1965</v>
      </c>
    </row>
    <row r="155" spans="1:11" ht="93.6" x14ac:dyDescent="0.3">
      <c r="A155" s="149" t="s">
        <v>1464</v>
      </c>
      <c r="B155" s="152" t="s">
        <v>1465</v>
      </c>
      <c r="C155" s="151" t="s">
        <v>1466</v>
      </c>
      <c r="D155" s="147">
        <v>1132.1400000000001</v>
      </c>
      <c r="E155" s="147">
        <f>'ACP DE 19 04 23'!D155/2</f>
        <v>566.07000000000005</v>
      </c>
      <c r="F155" s="148"/>
      <c r="G155" s="148"/>
      <c r="H155" s="149" t="s">
        <v>1464</v>
      </c>
      <c r="I155" s="152" t="s">
        <v>1465</v>
      </c>
      <c r="J155" s="151" t="s">
        <v>1466</v>
      </c>
      <c r="K155" s="253" t="s">
        <v>1965</v>
      </c>
    </row>
    <row r="156" spans="1:11" ht="93.6" x14ac:dyDescent="0.3">
      <c r="A156" s="149" t="s">
        <v>1467</v>
      </c>
      <c r="B156" s="152" t="s">
        <v>1468</v>
      </c>
      <c r="C156" s="151" t="s">
        <v>1205</v>
      </c>
      <c r="D156" s="147">
        <v>14085.44</v>
      </c>
      <c r="E156" s="147">
        <f>'ACP DE 19 04 23'!D156/2</f>
        <v>7042.72</v>
      </c>
      <c r="F156" s="148"/>
      <c r="G156" s="148"/>
      <c r="H156" s="149" t="s">
        <v>1467</v>
      </c>
      <c r="I156" s="152" t="s">
        <v>1468</v>
      </c>
      <c r="J156" s="151" t="s">
        <v>1205</v>
      </c>
      <c r="K156" s="253" t="s">
        <v>1965</v>
      </c>
    </row>
    <row r="157" spans="1:11" ht="31.2" x14ac:dyDescent="0.3">
      <c r="A157" s="149" t="s">
        <v>1469</v>
      </c>
      <c r="B157" s="152" t="s">
        <v>1470</v>
      </c>
      <c r="C157" s="249" t="s">
        <v>1471</v>
      </c>
      <c r="D157" s="250">
        <v>1139.8</v>
      </c>
      <c r="E157" s="147">
        <f>'ACP DE 19 04 23'!D157/2</f>
        <v>569.9</v>
      </c>
      <c r="F157" s="148"/>
      <c r="G157" s="148"/>
      <c r="H157" s="149" t="s">
        <v>1469</v>
      </c>
      <c r="I157" s="152" t="s">
        <v>1470</v>
      </c>
      <c r="J157" s="249" t="s">
        <v>1471</v>
      </c>
      <c r="K157" s="251" t="s">
        <v>1965</v>
      </c>
    </row>
    <row r="158" spans="1:11" ht="78" x14ac:dyDescent="0.3">
      <c r="A158" s="149" t="s">
        <v>1472</v>
      </c>
      <c r="B158" s="152" t="s">
        <v>1473</v>
      </c>
      <c r="C158" s="151" t="s">
        <v>35</v>
      </c>
      <c r="D158" s="147">
        <v>10974.73</v>
      </c>
      <c r="E158" s="147">
        <f>'ACP DE 19 04 23'!D158/2</f>
        <v>5487.37</v>
      </c>
      <c r="F158" s="148"/>
      <c r="G158" s="148"/>
      <c r="H158" s="149" t="s">
        <v>1472</v>
      </c>
      <c r="I158" s="152" t="s">
        <v>1473</v>
      </c>
      <c r="J158" s="151" t="s">
        <v>35</v>
      </c>
      <c r="K158" s="253" t="s">
        <v>1965</v>
      </c>
    </row>
    <row r="159" spans="1:11" ht="62.4" x14ac:dyDescent="0.3">
      <c r="A159" s="149" t="s">
        <v>1474</v>
      </c>
      <c r="B159" s="152" t="s">
        <v>1475</v>
      </c>
      <c r="C159" s="151" t="s">
        <v>1476</v>
      </c>
      <c r="D159" s="147">
        <v>5619</v>
      </c>
      <c r="E159" s="147">
        <f>'ACP DE 19 04 23'!D159/2</f>
        <v>2809.5</v>
      </c>
      <c r="F159" s="148"/>
      <c r="G159" s="148"/>
      <c r="H159" s="149" t="s">
        <v>1474</v>
      </c>
      <c r="I159" s="152" t="s">
        <v>1475</v>
      </c>
      <c r="J159" s="151" t="s">
        <v>1476</v>
      </c>
      <c r="K159" s="253" t="s">
        <v>1965</v>
      </c>
    </row>
    <row r="160" spans="1:11" ht="78" x14ac:dyDescent="0.3">
      <c r="A160" s="149" t="s">
        <v>1477</v>
      </c>
      <c r="B160" s="152" t="s">
        <v>1478</v>
      </c>
      <c r="C160" s="151" t="s">
        <v>1479</v>
      </c>
      <c r="D160" s="250">
        <v>1327.42</v>
      </c>
      <c r="E160" s="147">
        <f>'ACP DE 19 04 23'!D160/2</f>
        <v>663.71</v>
      </c>
      <c r="F160" s="148"/>
      <c r="G160" s="148"/>
      <c r="H160" s="149" t="s">
        <v>1477</v>
      </c>
      <c r="I160" s="152" t="s">
        <v>1478</v>
      </c>
      <c r="J160" s="151" t="s">
        <v>1479</v>
      </c>
      <c r="K160" s="253" t="s">
        <v>1965</v>
      </c>
    </row>
    <row r="161" spans="1:11" ht="46.8" x14ac:dyDescent="0.3">
      <c r="A161" s="149" t="s">
        <v>1480</v>
      </c>
      <c r="B161" s="152" t="s">
        <v>1481</v>
      </c>
      <c r="C161" s="151" t="s">
        <v>174</v>
      </c>
      <c r="D161" s="147">
        <v>21589.19</v>
      </c>
      <c r="E161" s="147">
        <f>'ACP DE 19 04 23'!D161/2</f>
        <v>10794.6</v>
      </c>
      <c r="F161" s="148"/>
      <c r="G161" s="148"/>
      <c r="H161" s="149" t="s">
        <v>1480</v>
      </c>
      <c r="I161" s="152" t="s">
        <v>1481</v>
      </c>
      <c r="J161" s="151" t="s">
        <v>174</v>
      </c>
      <c r="K161" s="253" t="s">
        <v>1965</v>
      </c>
    </row>
    <row r="162" spans="1:11" ht="46.8" x14ac:dyDescent="0.3">
      <c r="A162" s="149" t="s">
        <v>1482</v>
      </c>
      <c r="B162" s="152" t="s">
        <v>1483</v>
      </c>
      <c r="C162" s="151" t="s">
        <v>1163</v>
      </c>
      <c r="D162" s="147">
        <v>4926.16</v>
      </c>
      <c r="E162" s="147">
        <f>'ACP DE 19 04 23'!D162/2</f>
        <v>2463.08</v>
      </c>
      <c r="F162" s="148"/>
      <c r="G162" s="148"/>
      <c r="H162" s="149" t="s">
        <v>1482</v>
      </c>
      <c r="I162" s="152" t="s">
        <v>1483</v>
      </c>
      <c r="J162" s="151" t="s">
        <v>1163</v>
      </c>
      <c r="K162" s="253" t="s">
        <v>1965</v>
      </c>
    </row>
    <row r="163" spans="1:11" ht="78" x14ac:dyDescent="0.3">
      <c r="A163" s="149" t="s">
        <v>1484</v>
      </c>
      <c r="B163" s="152" t="s">
        <v>1485</v>
      </c>
      <c r="C163" s="151" t="s">
        <v>1486</v>
      </c>
      <c r="D163" s="147">
        <v>5691.21</v>
      </c>
      <c r="E163" s="147">
        <f>'ACP DE 19 04 23'!D163/2</f>
        <v>2845.61</v>
      </c>
      <c r="F163" s="148"/>
      <c r="G163" s="148"/>
      <c r="H163" s="149" t="s">
        <v>1484</v>
      </c>
      <c r="I163" s="152" t="s">
        <v>1485</v>
      </c>
      <c r="J163" s="151" t="s">
        <v>1486</v>
      </c>
      <c r="K163" s="253" t="s">
        <v>1965</v>
      </c>
    </row>
    <row r="164" spans="1:11" x14ac:dyDescent="0.3">
      <c r="A164" s="248" t="s">
        <v>1487</v>
      </c>
      <c r="B164" s="150" t="s">
        <v>1488</v>
      </c>
      <c r="C164" s="252" t="s">
        <v>174</v>
      </c>
      <c r="D164" s="250">
        <v>36364.28</v>
      </c>
      <c r="E164" s="147">
        <f>'ACP DE 19 04 23'!D164/2</f>
        <v>18182.14</v>
      </c>
      <c r="F164" s="148"/>
      <c r="G164" s="148"/>
      <c r="H164" s="248" t="s">
        <v>1487</v>
      </c>
      <c r="I164" s="150" t="s">
        <v>1488</v>
      </c>
      <c r="J164" s="252" t="s">
        <v>174</v>
      </c>
      <c r="K164" s="251" t="s">
        <v>1965</v>
      </c>
    </row>
    <row r="165" spans="1:11" x14ac:dyDescent="0.3">
      <c r="A165" s="248" t="s">
        <v>1523</v>
      </c>
      <c r="B165" s="150" t="s">
        <v>1524</v>
      </c>
      <c r="C165" s="249" t="s">
        <v>1525</v>
      </c>
      <c r="D165" s="250">
        <v>122747.34</v>
      </c>
      <c r="E165" s="147">
        <f>'ACP DE 19 04 23'!D165/2</f>
        <v>61373.67</v>
      </c>
      <c r="F165" s="148"/>
      <c r="G165" s="148"/>
      <c r="H165" s="248" t="s">
        <v>1523</v>
      </c>
      <c r="I165" s="150" t="s">
        <v>1524</v>
      </c>
      <c r="J165" s="249" t="s">
        <v>1525</v>
      </c>
      <c r="K165" s="251" t="s">
        <v>1966</v>
      </c>
    </row>
    <row r="166" spans="1:11" ht="93.6" x14ac:dyDescent="0.3">
      <c r="A166" s="149" t="s">
        <v>1876</v>
      </c>
      <c r="B166" s="150" t="s">
        <v>1877</v>
      </c>
      <c r="C166" s="151" t="s">
        <v>1582</v>
      </c>
      <c r="D166" s="147">
        <v>491022.18</v>
      </c>
      <c r="E166" s="147">
        <f>'ACP DE 19 04 23'!D166/2</f>
        <v>245511.09</v>
      </c>
      <c r="F166" s="148"/>
      <c r="G166" s="148"/>
      <c r="H166" s="149" t="s">
        <v>1876</v>
      </c>
      <c r="I166" s="150" t="s">
        <v>1877</v>
      </c>
      <c r="J166" s="151" t="s">
        <v>1582</v>
      </c>
      <c r="K166" s="253" t="s">
        <v>1966</v>
      </c>
    </row>
    <row r="167" spans="1:11" ht="46.8" x14ac:dyDescent="0.3">
      <c r="A167" s="149" t="s">
        <v>1526</v>
      </c>
      <c r="B167" s="152" t="s">
        <v>1527</v>
      </c>
      <c r="C167" s="151" t="s">
        <v>1528</v>
      </c>
      <c r="D167" s="147">
        <v>11757.41</v>
      </c>
      <c r="E167" s="147">
        <f>'ACP DE 19 04 23'!D167/2</f>
        <v>5878.71</v>
      </c>
      <c r="F167" s="148"/>
      <c r="G167" s="148"/>
      <c r="H167" s="149" t="s">
        <v>1526</v>
      </c>
      <c r="I167" s="152" t="s">
        <v>1527</v>
      </c>
      <c r="J167" s="151" t="s">
        <v>1528</v>
      </c>
      <c r="K167" s="253" t="s">
        <v>1966</v>
      </c>
    </row>
    <row r="168" spans="1:11" ht="31.2" x14ac:dyDescent="0.3">
      <c r="A168" s="149" t="s">
        <v>1878</v>
      </c>
      <c r="B168" s="150" t="s">
        <v>1879</v>
      </c>
      <c r="C168" s="249" t="s">
        <v>1880</v>
      </c>
      <c r="D168" s="250">
        <v>1259362</v>
      </c>
      <c r="E168" s="147">
        <f>'ACP DE 19 04 23'!D168/2</f>
        <v>629681</v>
      </c>
      <c r="F168" s="148"/>
      <c r="G168" s="148"/>
      <c r="H168" s="149" t="s">
        <v>1878</v>
      </c>
      <c r="I168" s="150" t="s">
        <v>1879</v>
      </c>
      <c r="J168" s="249" t="s">
        <v>1880</v>
      </c>
      <c r="K168" s="251" t="s">
        <v>1966</v>
      </c>
    </row>
    <row r="169" spans="1:11" ht="31.2" x14ac:dyDescent="0.3">
      <c r="A169" s="149" t="s">
        <v>1529</v>
      </c>
      <c r="B169" s="152" t="s">
        <v>1530</v>
      </c>
      <c r="C169" s="151" t="s">
        <v>797</v>
      </c>
      <c r="D169" s="147">
        <v>258787.33</v>
      </c>
      <c r="E169" s="147">
        <f>'ACP DE 19 04 23'!D169/2</f>
        <v>129393.67</v>
      </c>
      <c r="F169" s="148"/>
      <c r="G169" s="148"/>
      <c r="H169" s="149" t="s">
        <v>1529</v>
      </c>
      <c r="I169" s="152" t="s">
        <v>1530</v>
      </c>
      <c r="J169" s="151" t="s">
        <v>797</v>
      </c>
      <c r="K169" s="253" t="s">
        <v>1966</v>
      </c>
    </row>
    <row r="170" spans="1:11" ht="62.4" x14ac:dyDescent="0.3">
      <c r="A170" s="149" t="s">
        <v>1531</v>
      </c>
      <c r="B170" s="152" t="s">
        <v>1532</v>
      </c>
      <c r="C170" s="151" t="s">
        <v>116</v>
      </c>
      <c r="D170" s="147">
        <v>1599.83</v>
      </c>
      <c r="E170" s="147">
        <f>'ACP DE 19 04 23'!D170/2</f>
        <v>799.92</v>
      </c>
      <c r="F170" s="148"/>
      <c r="G170" s="148"/>
      <c r="H170" s="149" t="s">
        <v>1531</v>
      </c>
      <c r="I170" s="152" t="s">
        <v>1532</v>
      </c>
      <c r="J170" s="151" t="s">
        <v>116</v>
      </c>
      <c r="K170" s="253" t="s">
        <v>1966</v>
      </c>
    </row>
    <row r="171" spans="1:11" ht="109.2" x14ac:dyDescent="0.3">
      <c r="A171" s="149" t="s">
        <v>1533</v>
      </c>
      <c r="B171" s="152" t="s">
        <v>1534</v>
      </c>
      <c r="C171" s="151" t="s">
        <v>712</v>
      </c>
      <c r="D171" s="147">
        <v>7729.24</v>
      </c>
      <c r="E171" s="147">
        <f>'ACP DE 19 04 23'!D171/2</f>
        <v>3864.62</v>
      </c>
      <c r="F171" s="148"/>
      <c r="G171" s="148"/>
      <c r="H171" s="149" t="s">
        <v>1533</v>
      </c>
      <c r="I171" s="152" t="s">
        <v>1534</v>
      </c>
      <c r="J171" s="151" t="s">
        <v>712</v>
      </c>
      <c r="K171" s="253" t="s">
        <v>1966</v>
      </c>
    </row>
    <row r="172" spans="1:11" ht="156" x14ac:dyDescent="0.3">
      <c r="A172" s="149" t="s">
        <v>1535</v>
      </c>
      <c r="B172" s="152" t="s">
        <v>1536</v>
      </c>
      <c r="C172" s="151" t="s">
        <v>1537</v>
      </c>
      <c r="D172" s="147">
        <v>675.34</v>
      </c>
      <c r="E172" s="147">
        <f>'ACP DE 19 04 23'!D172/2</f>
        <v>337.67</v>
      </c>
      <c r="F172" s="148"/>
      <c r="G172" s="148"/>
      <c r="H172" s="149" t="s">
        <v>1535</v>
      </c>
      <c r="I172" s="152" t="s">
        <v>1536</v>
      </c>
      <c r="J172" s="151" t="s">
        <v>1537</v>
      </c>
      <c r="K172" s="253" t="s">
        <v>1966</v>
      </c>
    </row>
    <row r="173" spans="1:11" ht="109.2" x14ac:dyDescent="0.3">
      <c r="A173" s="149" t="s">
        <v>1538</v>
      </c>
      <c r="B173" s="152" t="s">
        <v>1539</v>
      </c>
      <c r="C173" s="151" t="s">
        <v>1540</v>
      </c>
      <c r="D173" s="147">
        <v>883.71</v>
      </c>
      <c r="E173" s="147">
        <f>'ACP DE 19 04 23'!D173/2</f>
        <v>441.86</v>
      </c>
      <c r="F173" s="148"/>
      <c r="G173" s="148"/>
      <c r="H173" s="149" t="s">
        <v>1538</v>
      </c>
      <c r="I173" s="152" t="s">
        <v>1539</v>
      </c>
      <c r="J173" s="151" t="s">
        <v>1540</v>
      </c>
      <c r="K173" s="253" t="s">
        <v>1966</v>
      </c>
    </row>
    <row r="174" spans="1:11" ht="140.4" x14ac:dyDescent="0.3">
      <c r="A174" s="149" t="s">
        <v>1541</v>
      </c>
      <c r="B174" s="152" t="s">
        <v>1542</v>
      </c>
      <c r="C174" s="151" t="s">
        <v>1543</v>
      </c>
      <c r="D174" s="147">
        <v>128893.92</v>
      </c>
      <c r="E174" s="147">
        <f>'ACP DE 19 04 23'!D174/2</f>
        <v>64446.96</v>
      </c>
      <c r="F174" s="148"/>
      <c r="G174" s="148"/>
      <c r="H174" s="149" t="s">
        <v>1541</v>
      </c>
      <c r="I174" s="152" t="s">
        <v>1542</v>
      </c>
      <c r="J174" s="151" t="s">
        <v>1543</v>
      </c>
      <c r="K174" s="253" t="s">
        <v>1966</v>
      </c>
    </row>
    <row r="175" spans="1:11" ht="31.2" x14ac:dyDescent="0.3">
      <c r="A175" s="149" t="s">
        <v>1544</v>
      </c>
      <c r="B175" s="152" t="s">
        <v>1545</v>
      </c>
      <c r="C175" s="249" t="s">
        <v>1546</v>
      </c>
      <c r="D175" s="250">
        <v>1553.52</v>
      </c>
      <c r="E175" s="147">
        <f>'ACP DE 19 04 23'!D175/2</f>
        <v>776.76</v>
      </c>
      <c r="F175" s="148"/>
      <c r="G175" s="148"/>
      <c r="H175" s="149" t="s">
        <v>1544</v>
      </c>
      <c r="I175" s="152" t="s">
        <v>1545</v>
      </c>
      <c r="J175" s="249" t="s">
        <v>1546</v>
      </c>
      <c r="K175" s="251" t="s">
        <v>1966</v>
      </c>
    </row>
    <row r="176" spans="1:11" ht="31.2" x14ac:dyDescent="0.3">
      <c r="A176" s="149" t="s">
        <v>1881</v>
      </c>
      <c r="B176" s="150" t="s">
        <v>1882</v>
      </c>
      <c r="C176" s="249" t="s">
        <v>1883</v>
      </c>
      <c r="D176" s="250">
        <v>770249.78</v>
      </c>
      <c r="E176" s="147">
        <f>'ACP DE 19 04 23'!D176/2</f>
        <v>385124.89</v>
      </c>
      <c r="F176" s="148"/>
      <c r="G176" s="148"/>
      <c r="H176" s="149" t="s">
        <v>1881</v>
      </c>
      <c r="I176" s="150" t="s">
        <v>1882</v>
      </c>
      <c r="J176" s="249" t="s">
        <v>1883</v>
      </c>
      <c r="K176" s="251" t="s">
        <v>1966</v>
      </c>
    </row>
    <row r="177" spans="1:11" ht="156" x14ac:dyDescent="0.3">
      <c r="A177" s="149" t="s">
        <v>1547</v>
      </c>
      <c r="B177" s="152" t="s">
        <v>1548</v>
      </c>
      <c r="C177" s="151" t="s">
        <v>1549</v>
      </c>
      <c r="D177" s="147">
        <v>270933.2</v>
      </c>
      <c r="E177" s="147">
        <f>'ACP DE 19 04 23'!D177/2</f>
        <v>135466.6</v>
      </c>
      <c r="F177" s="148"/>
      <c r="G177" s="148"/>
      <c r="H177" s="149" t="s">
        <v>1547</v>
      </c>
      <c r="I177" s="152" t="s">
        <v>1548</v>
      </c>
      <c r="J177" s="151" t="s">
        <v>1549</v>
      </c>
      <c r="K177" s="253" t="s">
        <v>1966</v>
      </c>
    </row>
    <row r="178" spans="1:11" ht="109.2" x14ac:dyDescent="0.3">
      <c r="A178" s="149" t="s">
        <v>1550</v>
      </c>
      <c r="B178" s="152" t="s">
        <v>1551</v>
      </c>
      <c r="C178" s="151" t="s">
        <v>1552</v>
      </c>
      <c r="D178" s="147">
        <v>640.96</v>
      </c>
      <c r="E178" s="147">
        <f>'ACP DE 19 04 23'!D178/2</f>
        <v>320.48</v>
      </c>
      <c r="F178" s="148"/>
      <c r="G178" s="148"/>
      <c r="H178" s="149" t="s">
        <v>1550</v>
      </c>
      <c r="I178" s="152" t="s">
        <v>1551</v>
      </c>
      <c r="J178" s="151" t="s">
        <v>1552</v>
      </c>
      <c r="K178" s="253" t="s">
        <v>1966</v>
      </c>
    </row>
    <row r="179" spans="1:11" ht="109.2" x14ac:dyDescent="0.3">
      <c r="A179" s="149" t="s">
        <v>1553</v>
      </c>
      <c r="B179" s="152" t="s">
        <v>1554</v>
      </c>
      <c r="C179" s="151" t="s">
        <v>1555</v>
      </c>
      <c r="D179" s="147">
        <v>1661.54</v>
      </c>
      <c r="E179" s="147">
        <f>'ACP DE 19 04 23'!D179/2</f>
        <v>830.77</v>
      </c>
      <c r="F179" s="148"/>
      <c r="G179" s="148"/>
      <c r="H179" s="149" t="s">
        <v>1553</v>
      </c>
      <c r="I179" s="152" t="s">
        <v>1554</v>
      </c>
      <c r="J179" s="151" t="s">
        <v>1555</v>
      </c>
      <c r="K179" s="253" t="s">
        <v>1966</v>
      </c>
    </row>
    <row r="180" spans="1:11" ht="93.6" x14ac:dyDescent="0.3">
      <c r="A180" s="149" t="s">
        <v>1556</v>
      </c>
      <c r="B180" s="152" t="s">
        <v>1557</v>
      </c>
      <c r="C180" s="151" t="s">
        <v>1558</v>
      </c>
      <c r="D180" s="147">
        <v>9233.14</v>
      </c>
      <c r="E180" s="147">
        <f>'ACP DE 19 04 23'!D180/2</f>
        <v>4616.57</v>
      </c>
      <c r="F180" s="148"/>
      <c r="G180" s="148"/>
      <c r="H180" s="149" t="s">
        <v>1556</v>
      </c>
      <c r="I180" s="152" t="s">
        <v>1557</v>
      </c>
      <c r="J180" s="151" t="s">
        <v>1558</v>
      </c>
      <c r="K180" s="253" t="s">
        <v>1966</v>
      </c>
    </row>
    <row r="181" spans="1:11" ht="46.8" x14ac:dyDescent="0.3">
      <c r="A181" s="149" t="s">
        <v>1559</v>
      </c>
      <c r="B181" s="152" t="s">
        <v>1560</v>
      </c>
      <c r="C181" s="151" t="s">
        <v>1561</v>
      </c>
      <c r="D181" s="147">
        <v>4439</v>
      </c>
      <c r="E181" s="147">
        <f>'ACP DE 19 04 23'!D181/2</f>
        <v>2219.5</v>
      </c>
      <c r="F181" s="148"/>
      <c r="G181" s="148"/>
      <c r="H181" s="149" t="s">
        <v>1559</v>
      </c>
      <c r="I181" s="152" t="s">
        <v>1560</v>
      </c>
      <c r="J181" s="151" t="s">
        <v>1561</v>
      </c>
      <c r="K181" s="253" t="s">
        <v>1966</v>
      </c>
    </row>
    <row r="182" spans="1:11" x14ac:dyDescent="0.3">
      <c r="A182" s="248" t="s">
        <v>1884</v>
      </c>
      <c r="B182" s="150" t="s">
        <v>1885</v>
      </c>
      <c r="C182" s="249" t="s">
        <v>1886</v>
      </c>
      <c r="D182" s="250">
        <v>622573.5</v>
      </c>
      <c r="E182" s="147">
        <f>'ACP DE 19 04 23'!D182/2</f>
        <v>311286.75</v>
      </c>
      <c r="F182" s="148"/>
      <c r="G182" s="148"/>
      <c r="H182" s="248" t="s">
        <v>1884</v>
      </c>
      <c r="I182" s="150" t="s">
        <v>1885</v>
      </c>
      <c r="J182" s="249" t="s">
        <v>1886</v>
      </c>
      <c r="K182" s="251" t="s">
        <v>1966</v>
      </c>
    </row>
    <row r="183" spans="1:11" ht="46.8" x14ac:dyDescent="0.3">
      <c r="A183" s="149" t="s">
        <v>1562</v>
      </c>
      <c r="B183" s="152" t="s">
        <v>1563</v>
      </c>
      <c r="C183" s="151" t="s">
        <v>1564</v>
      </c>
      <c r="D183" s="147">
        <v>139591.92000000001</v>
      </c>
      <c r="E183" s="147">
        <f>'ACP DE 19 04 23'!D183/2</f>
        <v>69795.960000000006</v>
      </c>
      <c r="F183" s="148"/>
      <c r="G183" s="148"/>
      <c r="H183" s="149" t="s">
        <v>1562</v>
      </c>
      <c r="I183" s="152" t="s">
        <v>1563</v>
      </c>
      <c r="J183" s="151" t="s">
        <v>1564</v>
      </c>
      <c r="K183" s="253" t="s">
        <v>1966</v>
      </c>
    </row>
    <row r="184" spans="1:11" x14ac:dyDescent="0.3">
      <c r="A184" s="248" t="s">
        <v>1565</v>
      </c>
      <c r="B184" s="150" t="s">
        <v>1566</v>
      </c>
      <c r="C184" s="249" t="s">
        <v>1567</v>
      </c>
      <c r="D184" s="250">
        <v>30021.37</v>
      </c>
      <c r="E184" s="147">
        <f>'ACP DE 19 04 23'!D184/2</f>
        <v>15010.69</v>
      </c>
      <c r="F184" s="148"/>
      <c r="G184" s="148"/>
      <c r="H184" s="248" t="s">
        <v>1565</v>
      </c>
      <c r="I184" s="150" t="s">
        <v>1566</v>
      </c>
      <c r="J184" s="249" t="s">
        <v>1567</v>
      </c>
      <c r="K184" s="251" t="s">
        <v>1966</v>
      </c>
    </row>
    <row r="185" spans="1:11" x14ac:dyDescent="0.3">
      <c r="A185" s="248" t="s">
        <v>1577</v>
      </c>
      <c r="B185" s="150" t="s">
        <v>1578</v>
      </c>
      <c r="C185" s="249" t="s">
        <v>1579</v>
      </c>
      <c r="D185" s="250">
        <v>483870.74</v>
      </c>
      <c r="E185" s="147">
        <f>'ACP DE 19 04 23'!D185/2</f>
        <v>241935.37</v>
      </c>
      <c r="F185" s="148"/>
      <c r="G185" s="148"/>
      <c r="H185" s="248" t="s">
        <v>1577</v>
      </c>
      <c r="I185" s="150" t="s">
        <v>1578</v>
      </c>
      <c r="J185" s="249" t="s">
        <v>1579</v>
      </c>
      <c r="K185" s="251" t="s">
        <v>1966</v>
      </c>
    </row>
    <row r="186" spans="1:11" ht="62.4" x14ac:dyDescent="0.3">
      <c r="A186" s="149" t="s">
        <v>1589</v>
      </c>
      <c r="B186" s="152" t="s">
        <v>1590</v>
      </c>
      <c r="C186" s="151" t="s">
        <v>1591</v>
      </c>
      <c r="D186" s="147">
        <v>2440.77</v>
      </c>
      <c r="E186" s="147">
        <f>'ACP DE 19 04 23'!D186/2</f>
        <v>1220.3900000000001</v>
      </c>
      <c r="F186" s="148"/>
      <c r="G186" s="148"/>
      <c r="H186" s="149" t="s">
        <v>1589</v>
      </c>
      <c r="I186" s="152" t="s">
        <v>1590</v>
      </c>
      <c r="J186" s="151" t="s">
        <v>1591</v>
      </c>
      <c r="K186" s="253" t="s">
        <v>1967</v>
      </c>
    </row>
    <row r="187" spans="1:11" ht="31.2" x14ac:dyDescent="0.3">
      <c r="A187" s="149" t="s">
        <v>1628</v>
      </c>
      <c r="B187" s="150" t="s">
        <v>1629</v>
      </c>
      <c r="C187" s="249" t="s">
        <v>1163</v>
      </c>
      <c r="D187" s="250">
        <v>9850.2099999999991</v>
      </c>
      <c r="E187" s="147">
        <f>'ACP DE 19 04 23'!D187/2</f>
        <v>4925.1099999999997</v>
      </c>
      <c r="F187" s="148"/>
      <c r="G187" s="148"/>
      <c r="H187" s="149" t="s">
        <v>1628</v>
      </c>
      <c r="I187" s="150" t="s">
        <v>1629</v>
      </c>
      <c r="J187" s="249" t="s">
        <v>1163</v>
      </c>
      <c r="K187" s="251" t="s">
        <v>1968</v>
      </c>
    </row>
    <row r="188" spans="1:11" ht="62.4" x14ac:dyDescent="0.3">
      <c r="A188" s="149" t="s">
        <v>1630</v>
      </c>
      <c r="B188" s="152" t="s">
        <v>1631</v>
      </c>
      <c r="C188" s="151" t="s">
        <v>116</v>
      </c>
      <c r="D188" s="147">
        <v>51756.56</v>
      </c>
      <c r="E188" s="147">
        <f>'ACP DE 19 04 23'!D188/2</f>
        <v>25878.28</v>
      </c>
      <c r="F188" s="148"/>
      <c r="G188" s="148"/>
      <c r="H188" s="149" t="s">
        <v>1630</v>
      </c>
      <c r="I188" s="152" t="s">
        <v>1631</v>
      </c>
      <c r="J188" s="151" t="s">
        <v>116</v>
      </c>
      <c r="K188" s="253" t="s">
        <v>1968</v>
      </c>
    </row>
    <row r="189" spans="1:11" ht="109.2" x14ac:dyDescent="0.3">
      <c r="A189" s="149" t="s">
        <v>1632</v>
      </c>
      <c r="B189" s="152" t="s">
        <v>1633</v>
      </c>
      <c r="C189" s="151" t="s">
        <v>1634</v>
      </c>
      <c r="D189" s="147">
        <v>11938.43</v>
      </c>
      <c r="E189" s="147">
        <f>'ACP DE 19 04 23'!D189/2</f>
        <v>5969.22</v>
      </c>
      <c r="F189" s="148"/>
      <c r="G189" s="148"/>
      <c r="H189" s="149" t="s">
        <v>1632</v>
      </c>
      <c r="I189" s="152" t="s">
        <v>1633</v>
      </c>
      <c r="J189" s="151" t="s">
        <v>1634</v>
      </c>
      <c r="K189" s="253" t="s">
        <v>1968</v>
      </c>
    </row>
    <row r="190" spans="1:11" x14ac:dyDescent="0.3">
      <c r="A190" s="248" t="s">
        <v>1635</v>
      </c>
      <c r="B190" s="150" t="s">
        <v>1636</v>
      </c>
      <c r="C190" s="252" t="s">
        <v>605</v>
      </c>
      <c r="D190" s="250">
        <v>174207.18</v>
      </c>
      <c r="E190" s="147">
        <f>'ACP DE 19 04 23'!D190/2</f>
        <v>87103.59</v>
      </c>
      <c r="F190" s="148"/>
      <c r="G190" s="148"/>
      <c r="H190" s="248" t="s">
        <v>1635</v>
      </c>
      <c r="I190" s="150" t="s">
        <v>1636</v>
      </c>
      <c r="J190" s="252" t="s">
        <v>605</v>
      </c>
      <c r="K190" s="251" t="s">
        <v>1968</v>
      </c>
    </row>
    <row r="191" spans="1:11" x14ac:dyDescent="0.3">
      <c r="A191" s="248" t="s">
        <v>1637</v>
      </c>
      <c r="B191" s="150" t="s">
        <v>1638</v>
      </c>
      <c r="C191" s="252" t="s">
        <v>1639</v>
      </c>
      <c r="D191" s="250">
        <v>13533.84</v>
      </c>
      <c r="E191" s="147">
        <f>'ACP DE 19 04 23'!D191/2</f>
        <v>6766.92</v>
      </c>
      <c r="F191" s="148"/>
      <c r="G191" s="148"/>
      <c r="H191" s="248" t="s">
        <v>1637</v>
      </c>
      <c r="I191" s="150" t="s">
        <v>1638</v>
      </c>
      <c r="J191" s="252" t="s">
        <v>1639</v>
      </c>
      <c r="K191" s="251" t="s">
        <v>1968</v>
      </c>
    </row>
    <row r="192" spans="1:11" x14ac:dyDescent="0.3">
      <c r="A192" s="248" t="s">
        <v>1640</v>
      </c>
      <c r="B192" s="150" t="s">
        <v>1641</v>
      </c>
      <c r="C192" s="252" t="s">
        <v>1639</v>
      </c>
      <c r="D192" s="250">
        <v>9022.56</v>
      </c>
      <c r="E192" s="147">
        <f>'ACP DE 19 04 23'!D192/2</f>
        <v>4511.28</v>
      </c>
      <c r="F192" s="148"/>
      <c r="G192" s="148"/>
      <c r="H192" s="248" t="s">
        <v>1640</v>
      </c>
      <c r="I192" s="150" t="s">
        <v>1641</v>
      </c>
      <c r="J192" s="252" t="s">
        <v>1639</v>
      </c>
      <c r="K192" s="251" t="s">
        <v>1968</v>
      </c>
    </row>
    <row r="193" spans="1:11" x14ac:dyDescent="0.3">
      <c r="A193" s="248" t="s">
        <v>1642</v>
      </c>
      <c r="B193" s="150" t="s">
        <v>1643</v>
      </c>
      <c r="C193" s="252" t="s">
        <v>605</v>
      </c>
      <c r="D193" s="250">
        <v>798.08</v>
      </c>
      <c r="E193" s="147">
        <f>'ACP DE 19 04 23'!D193/2</f>
        <v>399.04</v>
      </c>
      <c r="F193" s="148"/>
      <c r="G193" s="148"/>
      <c r="H193" s="248" t="s">
        <v>1642</v>
      </c>
      <c r="I193" s="150" t="s">
        <v>1643</v>
      </c>
      <c r="J193" s="252" t="s">
        <v>605</v>
      </c>
      <c r="K193" s="251" t="s">
        <v>1968</v>
      </c>
    </row>
    <row r="194" spans="1:11" x14ac:dyDescent="0.3">
      <c r="A194" s="248" t="s">
        <v>1644</v>
      </c>
      <c r="B194" s="150" t="s">
        <v>1645</v>
      </c>
      <c r="C194" s="252" t="s">
        <v>605</v>
      </c>
      <c r="D194" s="250">
        <v>3759.4</v>
      </c>
      <c r="E194" s="147">
        <f>'ACP DE 19 04 23'!D194/2</f>
        <v>1879.7</v>
      </c>
      <c r="F194" s="148"/>
      <c r="G194" s="148"/>
      <c r="H194" s="248" t="s">
        <v>1644</v>
      </c>
      <c r="I194" s="150" t="s">
        <v>1645</v>
      </c>
      <c r="J194" s="252" t="s">
        <v>605</v>
      </c>
      <c r="K194" s="251" t="s">
        <v>1968</v>
      </c>
    </row>
    <row r="195" spans="1:11" x14ac:dyDescent="0.3">
      <c r="A195" s="248" t="s">
        <v>1646</v>
      </c>
      <c r="B195" s="150" t="s">
        <v>1647</v>
      </c>
      <c r="C195" s="252" t="s">
        <v>1648</v>
      </c>
      <c r="D195" s="250">
        <v>1031.74</v>
      </c>
      <c r="E195" s="147">
        <f>'ACP DE 19 04 23'!D195/2</f>
        <v>515.87</v>
      </c>
      <c r="F195" s="148"/>
      <c r="G195" s="148"/>
      <c r="H195" s="248" t="s">
        <v>1646</v>
      </c>
      <c r="I195" s="150" t="s">
        <v>1647</v>
      </c>
      <c r="J195" s="252" t="s">
        <v>1648</v>
      </c>
      <c r="K195" s="251" t="s">
        <v>1968</v>
      </c>
    </row>
    <row r="196" spans="1:11" x14ac:dyDescent="0.3">
      <c r="A196" s="248" t="s">
        <v>1649</v>
      </c>
      <c r="B196" s="150" t="s">
        <v>1650</v>
      </c>
      <c r="C196" s="252" t="s">
        <v>1651</v>
      </c>
      <c r="D196" s="250">
        <v>753.69</v>
      </c>
      <c r="E196" s="147">
        <f>'ACP DE 19 04 23'!D196/2</f>
        <v>376.85</v>
      </c>
      <c r="F196" s="148"/>
      <c r="G196" s="148"/>
      <c r="H196" s="248" t="s">
        <v>1649</v>
      </c>
      <c r="I196" s="150" t="s">
        <v>1650</v>
      </c>
      <c r="J196" s="252" t="s">
        <v>1651</v>
      </c>
      <c r="K196" s="251" t="s">
        <v>1968</v>
      </c>
    </row>
    <row r="197" spans="1:11" ht="109.2" x14ac:dyDescent="0.3">
      <c r="A197" s="149" t="s">
        <v>1674</v>
      </c>
      <c r="B197" s="152" t="s">
        <v>1675</v>
      </c>
      <c r="C197" s="151" t="s">
        <v>1676</v>
      </c>
      <c r="D197" s="147">
        <v>51907.87</v>
      </c>
      <c r="E197" s="147">
        <f>'ACP DE 19 04 23'!D197/2</f>
        <v>25953.94</v>
      </c>
      <c r="F197" s="148"/>
      <c r="G197" s="148"/>
      <c r="H197" s="149" t="s">
        <v>1674</v>
      </c>
      <c r="I197" s="152" t="s">
        <v>1675</v>
      </c>
      <c r="J197" s="151" t="s">
        <v>1676</v>
      </c>
      <c r="K197" s="253" t="s">
        <v>1969</v>
      </c>
    </row>
    <row r="198" spans="1:11" ht="124.8" x14ac:dyDescent="0.3">
      <c r="A198" s="149" t="s">
        <v>1677</v>
      </c>
      <c r="B198" s="152" t="s">
        <v>1678</v>
      </c>
      <c r="C198" s="151" t="s">
        <v>1679</v>
      </c>
      <c r="D198" s="250">
        <v>1772.7</v>
      </c>
      <c r="E198" s="147">
        <f>'ACP DE 19 04 23'!D198/2</f>
        <v>886.35</v>
      </c>
      <c r="F198" s="148"/>
      <c r="G198" s="148"/>
      <c r="H198" s="149" t="s">
        <v>1677</v>
      </c>
      <c r="I198" s="152" t="s">
        <v>1678</v>
      </c>
      <c r="J198" s="151" t="s">
        <v>1679</v>
      </c>
      <c r="K198" s="251" t="s">
        <v>1969</v>
      </c>
    </row>
    <row r="199" spans="1:11" ht="46.8" x14ac:dyDescent="0.3">
      <c r="A199" s="149" t="s">
        <v>1680</v>
      </c>
      <c r="B199" s="152" t="s">
        <v>1681</v>
      </c>
      <c r="C199" s="151" t="s">
        <v>1682</v>
      </c>
      <c r="D199" s="147">
        <v>469994.32</v>
      </c>
      <c r="E199" s="147">
        <f>'ACP DE 19 04 23'!D199/2</f>
        <v>234997.16</v>
      </c>
      <c r="F199" s="148"/>
      <c r="G199" s="148"/>
      <c r="H199" s="149" t="s">
        <v>1680</v>
      </c>
      <c r="I199" s="152" t="s">
        <v>1681</v>
      </c>
      <c r="J199" s="151" t="s">
        <v>1682</v>
      </c>
      <c r="K199" s="253" t="s">
        <v>1969</v>
      </c>
    </row>
    <row r="200" spans="1:11" ht="109.2" x14ac:dyDescent="0.3">
      <c r="A200" s="149" t="s">
        <v>1683</v>
      </c>
      <c r="B200" s="152" t="s">
        <v>1684</v>
      </c>
      <c r="C200" s="151" t="s">
        <v>1685</v>
      </c>
      <c r="D200" s="147">
        <v>5724.89</v>
      </c>
      <c r="E200" s="147">
        <f>'ACP DE 19 04 23'!D200/2</f>
        <v>2862.45</v>
      </c>
      <c r="F200" s="148"/>
      <c r="G200" s="148"/>
      <c r="H200" s="149" t="s">
        <v>1683</v>
      </c>
      <c r="I200" s="152" t="s">
        <v>1684</v>
      </c>
      <c r="J200" s="151" t="s">
        <v>1685</v>
      </c>
      <c r="K200" s="253" t="s">
        <v>1969</v>
      </c>
    </row>
    <row r="201" spans="1:11" ht="109.2" x14ac:dyDescent="0.3">
      <c r="A201" s="149" t="s">
        <v>1686</v>
      </c>
      <c r="B201" s="152" t="s">
        <v>1687</v>
      </c>
      <c r="C201" s="151" t="s">
        <v>1685</v>
      </c>
      <c r="D201" s="147">
        <v>7331.39</v>
      </c>
      <c r="E201" s="147">
        <f>'ACP DE 19 04 23'!D201/2</f>
        <v>3665.7</v>
      </c>
      <c r="F201" s="148"/>
      <c r="G201" s="148"/>
      <c r="H201" s="149" t="s">
        <v>1686</v>
      </c>
      <c r="I201" s="152" t="s">
        <v>1687</v>
      </c>
      <c r="J201" s="151" t="s">
        <v>1685</v>
      </c>
      <c r="K201" s="253" t="s">
        <v>1969</v>
      </c>
    </row>
    <row r="202" spans="1:11" ht="78" x14ac:dyDescent="0.3">
      <c r="A202" s="149" t="s">
        <v>1688</v>
      </c>
      <c r="B202" s="152" t="s">
        <v>1689</v>
      </c>
      <c r="C202" s="151" t="s">
        <v>1690</v>
      </c>
      <c r="D202" s="147">
        <v>8010.4</v>
      </c>
      <c r="E202" s="147">
        <f>'ACP DE 19 04 23'!D202/2</f>
        <v>4005.2</v>
      </c>
      <c r="F202" s="148"/>
      <c r="G202" s="148"/>
      <c r="H202" s="149" t="s">
        <v>1688</v>
      </c>
      <c r="I202" s="152" t="s">
        <v>1689</v>
      </c>
      <c r="J202" s="151" t="s">
        <v>1690</v>
      </c>
      <c r="K202" s="253" t="s">
        <v>1969</v>
      </c>
    </row>
    <row r="203" spans="1:11" ht="124.8" x14ac:dyDescent="0.3">
      <c r="A203" s="149" t="s">
        <v>1691</v>
      </c>
      <c r="B203" s="152" t="s">
        <v>1692</v>
      </c>
      <c r="C203" s="151" t="s">
        <v>1693</v>
      </c>
      <c r="D203" s="147">
        <v>14233.56</v>
      </c>
      <c r="E203" s="147">
        <f>'ACP DE 19 04 23'!D203/2</f>
        <v>7116.78</v>
      </c>
      <c r="F203" s="148"/>
      <c r="G203" s="148"/>
      <c r="H203" s="149" t="s">
        <v>1691</v>
      </c>
      <c r="I203" s="152" t="s">
        <v>1692</v>
      </c>
      <c r="J203" s="151" t="s">
        <v>1693</v>
      </c>
      <c r="K203" s="253" t="s">
        <v>1969</v>
      </c>
    </row>
    <row r="204" spans="1:11" ht="93.6" x14ac:dyDescent="0.3">
      <c r="A204" s="149" t="s">
        <v>1694</v>
      </c>
      <c r="B204" s="152" t="s">
        <v>1695</v>
      </c>
      <c r="C204" s="151" t="s">
        <v>1696</v>
      </c>
      <c r="D204" s="147">
        <v>4719.59</v>
      </c>
      <c r="E204" s="147">
        <f>'ACP DE 19 04 23'!D204/2</f>
        <v>2359.8000000000002</v>
      </c>
      <c r="F204" s="148"/>
      <c r="G204" s="148"/>
      <c r="H204" s="149" t="s">
        <v>1694</v>
      </c>
      <c r="I204" s="152" t="s">
        <v>1695</v>
      </c>
      <c r="J204" s="151" t="s">
        <v>1696</v>
      </c>
      <c r="K204" s="253" t="s">
        <v>1969</v>
      </c>
    </row>
    <row r="205" spans="1:11" ht="140.4" x14ac:dyDescent="0.3">
      <c r="A205" s="149" t="s">
        <v>1697</v>
      </c>
      <c r="B205" s="152" t="s">
        <v>1698</v>
      </c>
      <c r="C205" s="151" t="s">
        <v>1699</v>
      </c>
      <c r="D205" s="147">
        <v>9786.85</v>
      </c>
      <c r="E205" s="147">
        <f>'ACP DE 19 04 23'!D205/2</f>
        <v>4893.43</v>
      </c>
      <c r="F205" s="148"/>
      <c r="G205" s="148"/>
      <c r="H205" s="149" t="s">
        <v>1697</v>
      </c>
      <c r="I205" s="152" t="s">
        <v>1698</v>
      </c>
      <c r="J205" s="151" t="s">
        <v>1699</v>
      </c>
      <c r="K205" s="253" t="s">
        <v>1969</v>
      </c>
    </row>
    <row r="206" spans="1:11" ht="140.4" x14ac:dyDescent="0.3">
      <c r="A206" s="149" t="s">
        <v>1700</v>
      </c>
      <c r="B206" s="152" t="s">
        <v>1701</v>
      </c>
      <c r="C206" s="151" t="s">
        <v>1702</v>
      </c>
      <c r="D206" s="147">
        <v>9708.8799999999992</v>
      </c>
      <c r="E206" s="147">
        <f>'ACP DE 19 04 23'!D206/2</f>
        <v>4854.4399999999996</v>
      </c>
      <c r="F206" s="148"/>
      <c r="G206" s="148"/>
      <c r="H206" s="149" t="s">
        <v>1700</v>
      </c>
      <c r="I206" s="152" t="s">
        <v>1701</v>
      </c>
      <c r="J206" s="151" t="s">
        <v>1702</v>
      </c>
      <c r="K206" s="253" t="s">
        <v>1969</v>
      </c>
    </row>
    <row r="207" spans="1:11" ht="62.4" x14ac:dyDescent="0.3">
      <c r="A207" s="149" t="s">
        <v>1703</v>
      </c>
      <c r="B207" s="152" t="s">
        <v>1704</v>
      </c>
      <c r="C207" s="151" t="s">
        <v>1705</v>
      </c>
      <c r="D207" s="147">
        <v>5559.06</v>
      </c>
      <c r="E207" s="147">
        <f>'ACP DE 19 04 23'!D207/2</f>
        <v>2779.53</v>
      </c>
      <c r="F207" s="148"/>
      <c r="G207" s="148"/>
      <c r="H207" s="149" t="s">
        <v>1703</v>
      </c>
      <c r="I207" s="152" t="s">
        <v>1704</v>
      </c>
      <c r="J207" s="151" t="s">
        <v>1705</v>
      </c>
      <c r="K207" s="253" t="s">
        <v>1969</v>
      </c>
    </row>
    <row r="208" spans="1:11" ht="109.2" x14ac:dyDescent="0.3">
      <c r="A208" s="149" t="s">
        <v>1706</v>
      </c>
      <c r="B208" s="152" t="s">
        <v>1707</v>
      </c>
      <c r="C208" s="151" t="s">
        <v>1708</v>
      </c>
      <c r="D208" s="147">
        <v>202378.92</v>
      </c>
      <c r="E208" s="147">
        <f>'ACP DE 19 04 23'!D208/2</f>
        <v>101189.46</v>
      </c>
      <c r="F208" s="148"/>
      <c r="G208" s="148"/>
      <c r="H208" s="149" t="s">
        <v>1706</v>
      </c>
      <c r="I208" s="152" t="s">
        <v>1707</v>
      </c>
      <c r="J208" s="151" t="s">
        <v>1708</v>
      </c>
      <c r="K208" s="253" t="s">
        <v>1969</v>
      </c>
    </row>
    <row r="209" spans="1:11" x14ac:dyDescent="0.3">
      <c r="A209" s="248" t="s">
        <v>1709</v>
      </c>
      <c r="B209" s="150" t="s">
        <v>1710</v>
      </c>
      <c r="C209" s="249" t="s">
        <v>1711</v>
      </c>
      <c r="D209" s="250">
        <v>55690.92</v>
      </c>
      <c r="E209" s="147">
        <f>'ACP DE 19 04 23'!D209/2</f>
        <v>27845.46</v>
      </c>
      <c r="F209" s="148"/>
      <c r="G209" s="148"/>
      <c r="H209" s="248" t="s">
        <v>1709</v>
      </c>
      <c r="I209" s="150" t="s">
        <v>1710</v>
      </c>
      <c r="J209" s="249" t="s">
        <v>1711</v>
      </c>
      <c r="K209" s="251" t="s">
        <v>1969</v>
      </c>
    </row>
    <row r="210" spans="1:11" ht="93.6" x14ac:dyDescent="0.3">
      <c r="A210" s="149" t="s">
        <v>1712</v>
      </c>
      <c r="B210" s="152" t="s">
        <v>1713</v>
      </c>
      <c r="C210" s="151" t="s">
        <v>1714</v>
      </c>
      <c r="D210" s="147">
        <v>645.26</v>
      </c>
      <c r="E210" s="147">
        <f>'ACP DE 19 04 23'!D210/2</f>
        <v>322.63</v>
      </c>
      <c r="F210" s="148"/>
      <c r="G210" s="148"/>
      <c r="H210" s="149" t="s">
        <v>1712</v>
      </c>
      <c r="I210" s="152" t="s">
        <v>1713</v>
      </c>
      <c r="J210" s="151" t="s">
        <v>1714</v>
      </c>
      <c r="K210" s="253" t="s">
        <v>1969</v>
      </c>
    </row>
    <row r="211" spans="1:11" ht="31.2" x14ac:dyDescent="0.3">
      <c r="A211" s="149" t="s">
        <v>1715</v>
      </c>
      <c r="B211" s="150" t="s">
        <v>1716</v>
      </c>
      <c r="C211" s="249" t="s">
        <v>1717</v>
      </c>
      <c r="D211" s="250">
        <v>12856.38</v>
      </c>
      <c r="E211" s="147">
        <f>'ACP DE 19 04 23'!D211/2</f>
        <v>6428.19</v>
      </c>
      <c r="F211" s="148"/>
      <c r="G211" s="148"/>
      <c r="H211" s="149" t="s">
        <v>1715</v>
      </c>
      <c r="I211" s="150" t="s">
        <v>1716</v>
      </c>
      <c r="J211" s="249" t="s">
        <v>1717</v>
      </c>
      <c r="K211" s="251" t="s">
        <v>1969</v>
      </c>
    </row>
    <row r="212" spans="1:11" ht="46.8" x14ac:dyDescent="0.3">
      <c r="A212" s="149" t="s">
        <v>1718</v>
      </c>
      <c r="B212" s="152" t="s">
        <v>1719</v>
      </c>
      <c r="C212" s="151" t="s">
        <v>1720</v>
      </c>
      <c r="D212" s="147">
        <v>295537.02</v>
      </c>
      <c r="E212" s="147">
        <f>'ACP DE 19 04 23'!D212/2</f>
        <v>147768.51</v>
      </c>
      <c r="F212" s="148"/>
      <c r="G212" s="148"/>
      <c r="H212" s="149" t="s">
        <v>1718</v>
      </c>
      <c r="I212" s="152" t="s">
        <v>1719</v>
      </c>
      <c r="J212" s="151" t="s">
        <v>1720</v>
      </c>
      <c r="K212" s="253" t="s">
        <v>1969</v>
      </c>
    </row>
    <row r="213" spans="1:11" x14ac:dyDescent="0.3">
      <c r="A213" s="248" t="s">
        <v>1721</v>
      </c>
      <c r="B213" s="150" t="s">
        <v>1722</v>
      </c>
      <c r="C213" s="249" t="s">
        <v>1723</v>
      </c>
      <c r="D213" s="250">
        <v>687.77</v>
      </c>
      <c r="E213" s="147">
        <f>'ACP DE 19 04 23'!D213/2</f>
        <v>343.89</v>
      </c>
      <c r="F213" s="148"/>
      <c r="G213" s="148"/>
      <c r="H213" s="248" t="s">
        <v>1721</v>
      </c>
      <c r="I213" s="150" t="s">
        <v>1722</v>
      </c>
      <c r="J213" s="249" t="s">
        <v>1723</v>
      </c>
      <c r="K213" s="251" t="s">
        <v>1969</v>
      </c>
    </row>
    <row r="214" spans="1:11" ht="93.6" x14ac:dyDescent="0.3">
      <c r="A214" s="149" t="s">
        <v>1724</v>
      </c>
      <c r="B214" s="152" t="s">
        <v>1725</v>
      </c>
      <c r="C214" s="151" t="s">
        <v>1726</v>
      </c>
      <c r="D214" s="147">
        <v>847.49</v>
      </c>
      <c r="E214" s="147">
        <f>'ACP DE 19 04 23'!D214/2</f>
        <v>423.75</v>
      </c>
      <c r="F214" s="148"/>
      <c r="G214" s="148"/>
      <c r="H214" s="149" t="s">
        <v>1724</v>
      </c>
      <c r="I214" s="152" t="s">
        <v>1725</v>
      </c>
      <c r="J214" s="151" t="s">
        <v>1726</v>
      </c>
      <c r="K214" s="253" t="s">
        <v>1969</v>
      </c>
    </row>
    <row r="215" spans="1:11" ht="140.4" x14ac:dyDescent="0.3">
      <c r="A215" s="255" t="s">
        <v>1752</v>
      </c>
      <c r="B215" s="256" t="s">
        <v>1753</v>
      </c>
      <c r="C215" s="257" t="s">
        <v>1754</v>
      </c>
      <c r="D215" s="258">
        <v>2762.03</v>
      </c>
      <c r="E215" s="258">
        <f>'ACP DE 19 04 23'!D215/2</f>
        <v>1381.02</v>
      </c>
      <c r="F215" s="259"/>
      <c r="G215" s="259"/>
      <c r="H215" s="255" t="s">
        <v>1752</v>
      </c>
      <c r="I215" s="256" t="s">
        <v>1753</v>
      </c>
      <c r="J215" s="257" t="s">
        <v>1754</v>
      </c>
      <c r="K215" s="260" t="s">
        <v>1970</v>
      </c>
    </row>
    <row r="216" spans="1:11" ht="78" x14ac:dyDescent="0.3">
      <c r="A216" s="261" t="s">
        <v>1766</v>
      </c>
      <c r="B216" s="262" t="s">
        <v>1767</v>
      </c>
      <c r="C216" s="263" t="s">
        <v>1768</v>
      </c>
      <c r="D216" s="264">
        <v>64020.38</v>
      </c>
      <c r="E216" s="264">
        <f>'ACP DE 19 04 23'!D216/2</f>
        <v>32010.19</v>
      </c>
      <c r="F216" s="265"/>
      <c r="G216" s="265"/>
      <c r="H216" s="261" t="s">
        <v>1766</v>
      </c>
      <c r="I216" s="262" t="s">
        <v>1767</v>
      </c>
      <c r="J216" s="263" t="s">
        <v>1768</v>
      </c>
      <c r="K216" s="266" t="s">
        <v>1989</v>
      </c>
    </row>
    <row r="217" spans="1:11" x14ac:dyDescent="0.3">
      <c r="C217" s="267" t="s">
        <v>1990</v>
      </c>
      <c r="D217" s="268"/>
      <c r="E217" s="269">
        <f>SUM('ACP DE 19 04 23'!E3:E216)</f>
        <v>6924522.1699999999</v>
      </c>
      <c r="F217" s="270"/>
      <c r="G217" s="270"/>
      <c r="H217" s="270"/>
      <c r="I217" s="270"/>
      <c r="J217" s="270"/>
    </row>
  </sheetData>
  <sheetProtection selectLockedCells="1" selectUnlockedCells="1"/>
  <mergeCells count="1">
    <mergeCell ref="A1:K1"/>
  </mergeCells>
  <pageMargins left="0" right="0" top="0" bottom="0" header="0.51180555555555551" footer="0.51180555555555551"/>
  <pageSetup paperSize="9" scale="79" firstPageNumber="0" orientation="landscape" horizontalDpi="300" verticalDpi="300"/>
  <headerFooter alignWithMargins="0"/>
  <rowBreaks count="6" manualBreakCount="6">
    <brk id="38" max="16383" man="1"/>
    <brk id="76" max="16383" man="1"/>
    <brk id="117" max="16383" man="1"/>
    <brk id="152" max="16383" man="1"/>
    <brk id="186" max="16383" man="1"/>
    <brk id="21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57" workbookViewId="0">
      <selection activeCell="A67" sqref="A67"/>
    </sheetView>
  </sheetViews>
  <sheetFormatPr defaultRowHeight="13.2" x14ac:dyDescent="0.25"/>
  <cols>
    <col min="1" max="1" width="16.88671875" customWidth="1"/>
    <col min="2" max="2" width="17.5546875" customWidth="1"/>
    <col min="3" max="3" width="14" customWidth="1"/>
    <col min="4" max="4" width="11.6640625" customWidth="1"/>
    <col min="5" max="5" width="62.88671875" customWidth="1"/>
    <col min="6" max="6" width="22.33203125" customWidth="1"/>
  </cols>
  <sheetData>
    <row r="1" spans="1:6" x14ac:dyDescent="0.25">
      <c r="A1" s="271"/>
      <c r="B1" s="271"/>
      <c r="C1" s="271"/>
      <c r="D1" s="271"/>
      <c r="E1" s="271"/>
      <c r="F1" s="271"/>
    </row>
    <row r="2" spans="1:6" x14ac:dyDescent="0.25">
      <c r="A2" s="272" t="s">
        <v>5</v>
      </c>
      <c r="B2" s="272" t="s">
        <v>1935</v>
      </c>
      <c r="C2" s="272"/>
      <c r="D2" s="272"/>
      <c r="E2" s="272"/>
      <c r="F2" s="273" t="s">
        <v>4</v>
      </c>
    </row>
    <row r="3" spans="1:6" ht="15" customHeight="1" x14ac:dyDescent="0.25">
      <c r="A3" s="161">
        <v>14018.66</v>
      </c>
      <c r="B3" s="162">
        <f>'ACP DE 20 06 23'!A3/2</f>
        <v>7009.33</v>
      </c>
      <c r="C3" s="274" t="s">
        <v>42</v>
      </c>
      <c r="D3" s="96" t="s">
        <v>43</v>
      </c>
      <c r="E3" s="97" t="s">
        <v>41</v>
      </c>
      <c r="F3" s="96" t="s">
        <v>1936</v>
      </c>
    </row>
    <row r="4" spans="1:6" ht="15" customHeight="1" x14ac:dyDescent="0.25">
      <c r="A4" s="161"/>
      <c r="B4" s="162">
        <f>SUM('ACP DE 20 06 23'!B3)</f>
        <v>7009.33</v>
      </c>
      <c r="C4" s="274"/>
      <c r="D4" s="96"/>
      <c r="E4" s="97"/>
      <c r="F4" s="96"/>
    </row>
    <row r="5" spans="1:6" ht="15" customHeight="1" x14ac:dyDescent="0.25">
      <c r="A5" s="161"/>
      <c r="B5" s="162"/>
      <c r="C5" s="274"/>
      <c r="D5" s="96"/>
      <c r="E5" s="97"/>
      <c r="F5" s="96"/>
    </row>
    <row r="6" spans="1:6" ht="15" customHeight="1" x14ac:dyDescent="0.25">
      <c r="A6" s="161">
        <v>9138.67</v>
      </c>
      <c r="B6" s="162">
        <f>'ACP DE 20 06 23'!A6/2</f>
        <v>4569.34</v>
      </c>
      <c r="C6" s="274" t="s">
        <v>152</v>
      </c>
      <c r="D6" s="96" t="s">
        <v>153</v>
      </c>
      <c r="E6" s="227" t="s">
        <v>154</v>
      </c>
      <c r="F6" s="96" t="s">
        <v>1937</v>
      </c>
    </row>
    <row r="7" spans="1:6" ht="15" customHeight="1" x14ac:dyDescent="0.25">
      <c r="A7" s="162">
        <v>2735.91</v>
      </c>
      <c r="B7" s="162">
        <f>'ACP DE 20 06 23'!A7/2</f>
        <v>1367.96</v>
      </c>
      <c r="C7" s="274" t="s">
        <v>155</v>
      </c>
      <c r="D7" s="96" t="s">
        <v>156</v>
      </c>
      <c r="E7" s="154" t="s">
        <v>157</v>
      </c>
      <c r="F7" s="223" t="s">
        <v>1937</v>
      </c>
    </row>
    <row r="8" spans="1:6" ht="15" customHeight="1" x14ac:dyDescent="0.25">
      <c r="A8" s="162">
        <v>9216.42</v>
      </c>
      <c r="B8" s="162">
        <f>'ACP DE 20 06 23'!A8/2</f>
        <v>4608.21</v>
      </c>
      <c r="C8" s="274" t="s">
        <v>158</v>
      </c>
      <c r="D8" s="96" t="s">
        <v>159</v>
      </c>
      <c r="E8" s="154" t="s">
        <v>160</v>
      </c>
      <c r="F8" s="223" t="s">
        <v>1937</v>
      </c>
    </row>
    <row r="9" spans="1:6" ht="15" customHeight="1" x14ac:dyDescent="0.25">
      <c r="A9" s="162"/>
      <c r="B9" s="162">
        <f>SUM('ACP DE 20 06 23'!B6:B8)</f>
        <v>10545.51</v>
      </c>
      <c r="C9" s="274"/>
      <c r="D9" s="96"/>
      <c r="E9" s="154"/>
      <c r="F9" s="223"/>
    </row>
    <row r="10" spans="1:6" ht="15" customHeight="1" x14ac:dyDescent="0.25">
      <c r="A10" s="162"/>
      <c r="B10" s="162"/>
      <c r="C10" s="274"/>
      <c r="D10" s="96"/>
      <c r="E10" s="154"/>
      <c r="F10" s="223"/>
    </row>
    <row r="11" spans="1:6" ht="15" customHeight="1" x14ac:dyDescent="0.25">
      <c r="A11" s="161">
        <v>12398.66</v>
      </c>
      <c r="B11" s="162">
        <f>'ACP DE 20 06 23'!A11/2</f>
        <v>6199.33</v>
      </c>
      <c r="C11" s="274" t="s">
        <v>270</v>
      </c>
      <c r="D11" s="96" t="s">
        <v>271</v>
      </c>
      <c r="E11" s="227" t="s">
        <v>272</v>
      </c>
      <c r="F11" s="96" t="s">
        <v>1938</v>
      </c>
    </row>
    <row r="12" spans="1:6" ht="15" customHeight="1" x14ac:dyDescent="0.25">
      <c r="A12" s="162">
        <v>797.44</v>
      </c>
      <c r="B12" s="162">
        <f>'ACP DE 20 06 23'!A12/2</f>
        <v>398.72</v>
      </c>
      <c r="C12" s="274" t="s">
        <v>273</v>
      </c>
      <c r="D12" s="96" t="s">
        <v>274</v>
      </c>
      <c r="E12" s="154" t="s">
        <v>275</v>
      </c>
      <c r="F12" s="223" t="s">
        <v>1938</v>
      </c>
    </row>
    <row r="13" spans="1:6" ht="15" customHeight="1" x14ac:dyDescent="0.25">
      <c r="A13" s="162"/>
      <c r="B13" s="162">
        <f>SUM('ACP DE 20 06 23'!B11:B12)</f>
        <v>6598.05</v>
      </c>
      <c r="C13" s="274"/>
      <c r="D13" s="96"/>
      <c r="E13" s="154"/>
      <c r="F13" s="223"/>
    </row>
    <row r="14" spans="1:6" ht="15" customHeight="1" x14ac:dyDescent="0.25">
      <c r="A14" s="162"/>
      <c r="B14" s="162"/>
      <c r="C14" s="274"/>
      <c r="D14" s="96"/>
      <c r="E14" s="154"/>
      <c r="F14" s="223"/>
    </row>
    <row r="15" spans="1:6" ht="15" customHeight="1" x14ac:dyDescent="0.25">
      <c r="A15" s="161">
        <v>11222.81</v>
      </c>
      <c r="B15" s="162">
        <f>'ACP DE 20 06 23'!A15/2</f>
        <v>5611.41</v>
      </c>
      <c r="C15" s="274" t="s">
        <v>375</v>
      </c>
      <c r="D15" s="96" t="s">
        <v>376</v>
      </c>
      <c r="E15" s="97" t="s">
        <v>377</v>
      </c>
      <c r="F15" s="96" t="s">
        <v>1941</v>
      </c>
    </row>
    <row r="16" spans="1:6" ht="15" customHeight="1" x14ac:dyDescent="0.25">
      <c r="A16" s="161"/>
      <c r="B16" s="162">
        <f>SUM('ACP DE 20 06 23'!B15)</f>
        <v>5611.41</v>
      </c>
      <c r="C16" s="274"/>
      <c r="D16" s="96"/>
      <c r="E16" s="97"/>
      <c r="F16" s="96"/>
    </row>
    <row r="17" spans="1:6" ht="15" customHeight="1" x14ac:dyDescent="0.25">
      <c r="A17" s="161"/>
      <c r="B17" s="162"/>
      <c r="C17" s="274"/>
      <c r="D17" s="96"/>
      <c r="E17" s="97"/>
      <c r="F17" s="96"/>
    </row>
    <row r="18" spans="1:6" ht="15" customHeight="1" x14ac:dyDescent="0.25">
      <c r="A18" s="162">
        <v>61794</v>
      </c>
      <c r="B18" s="162">
        <f>'ACP DE 20 06 23'!A18/2</f>
        <v>30897</v>
      </c>
      <c r="C18" s="274" t="s">
        <v>419</v>
      </c>
      <c r="D18" s="96" t="s">
        <v>420</v>
      </c>
      <c r="E18" s="154" t="s">
        <v>421</v>
      </c>
      <c r="F18" s="223" t="s">
        <v>1974</v>
      </c>
    </row>
    <row r="19" spans="1:6" ht="15" customHeight="1" x14ac:dyDescent="0.25">
      <c r="A19" s="162"/>
      <c r="B19" s="162">
        <f>SUM('ACP DE 20 06 23'!B18)</f>
        <v>30897</v>
      </c>
      <c r="C19" s="274"/>
      <c r="D19" s="96"/>
      <c r="E19" s="154"/>
      <c r="F19" s="223"/>
    </row>
    <row r="20" spans="1:6" ht="15" customHeight="1" x14ac:dyDescent="0.25">
      <c r="A20" s="162"/>
      <c r="B20" s="162"/>
      <c r="C20" s="274"/>
      <c r="D20" s="96"/>
      <c r="E20" s="154"/>
      <c r="F20" s="223"/>
    </row>
    <row r="21" spans="1:6" ht="15" customHeight="1" x14ac:dyDescent="0.25">
      <c r="A21" s="161">
        <v>16844.150000000001</v>
      </c>
      <c r="B21" s="162">
        <f>'ACP DE 20 06 23'!A21/2</f>
        <v>8422.08</v>
      </c>
      <c r="C21" s="274" t="s">
        <v>474</v>
      </c>
      <c r="D21" s="96" t="s">
        <v>475</v>
      </c>
      <c r="E21" s="97" t="s">
        <v>476</v>
      </c>
      <c r="F21" s="96" t="s">
        <v>1943</v>
      </c>
    </row>
    <row r="22" spans="1:6" ht="15" customHeight="1" x14ac:dyDescent="0.25">
      <c r="A22" s="161">
        <v>7313.49</v>
      </c>
      <c r="B22" s="162">
        <f>'ACP DE 20 06 23'!A22/2</f>
        <v>3656.75</v>
      </c>
      <c r="C22" s="274" t="s">
        <v>477</v>
      </c>
      <c r="D22" s="96" t="s">
        <v>478</v>
      </c>
      <c r="E22" s="227" t="s">
        <v>476</v>
      </c>
      <c r="F22" s="96" t="s">
        <v>1943</v>
      </c>
    </row>
    <row r="23" spans="1:6" ht="15" customHeight="1" x14ac:dyDescent="0.25">
      <c r="A23" s="161">
        <v>822.25</v>
      </c>
      <c r="B23" s="162">
        <f>'ACP DE 20 06 23'!A23/2</f>
        <v>411.13</v>
      </c>
      <c r="C23" s="274" t="s">
        <v>479</v>
      </c>
      <c r="D23" s="96" t="s">
        <v>480</v>
      </c>
      <c r="E23" s="97" t="s">
        <v>463</v>
      </c>
      <c r="F23" s="96" t="s">
        <v>1943</v>
      </c>
    </row>
    <row r="24" spans="1:6" ht="15" customHeight="1" x14ac:dyDescent="0.25">
      <c r="A24" s="162">
        <v>13304.2</v>
      </c>
      <c r="B24" s="162">
        <f>'ACP DE 20 06 23'!A24/2</f>
        <v>6652.1</v>
      </c>
      <c r="C24" s="274" t="s">
        <v>481</v>
      </c>
      <c r="D24" s="96" t="s">
        <v>482</v>
      </c>
      <c r="E24" s="154" t="s">
        <v>215</v>
      </c>
      <c r="F24" s="223" t="s">
        <v>1943</v>
      </c>
    </row>
    <row r="25" spans="1:6" ht="15" customHeight="1" x14ac:dyDescent="0.25">
      <c r="A25" s="161">
        <v>50125.32</v>
      </c>
      <c r="B25" s="162">
        <f>'ACP DE 20 06 23'!A25/2</f>
        <v>25062.66</v>
      </c>
      <c r="C25" s="274" t="s">
        <v>483</v>
      </c>
      <c r="D25" s="96" t="s">
        <v>484</v>
      </c>
      <c r="E25" s="97" t="s">
        <v>485</v>
      </c>
      <c r="F25" s="96" t="s">
        <v>1943</v>
      </c>
    </row>
    <row r="26" spans="1:6" ht="15" customHeight="1" x14ac:dyDescent="0.25">
      <c r="A26" s="161"/>
      <c r="B26" s="162">
        <f>SUM('ACP DE 20 06 23'!B21:B25)</f>
        <v>44204.72</v>
      </c>
      <c r="C26" s="274"/>
      <c r="D26" s="96"/>
      <c r="E26" s="97"/>
      <c r="F26" s="96"/>
    </row>
    <row r="27" spans="1:6" ht="15" customHeight="1" x14ac:dyDescent="0.25">
      <c r="A27" s="161"/>
      <c r="B27" s="162"/>
      <c r="C27" s="274"/>
      <c r="D27" s="96"/>
      <c r="E27" s="97"/>
      <c r="F27" s="96"/>
    </row>
    <row r="28" spans="1:6" ht="15" customHeight="1" x14ac:dyDescent="0.25">
      <c r="A28" s="161">
        <v>10550.1</v>
      </c>
      <c r="B28" s="162">
        <f>'ACP DE 20 06 23'!A28/2</f>
        <v>5275.05</v>
      </c>
      <c r="C28" s="274" t="s">
        <v>518</v>
      </c>
      <c r="D28" s="96" t="s">
        <v>519</v>
      </c>
      <c r="E28" s="97" t="s">
        <v>520</v>
      </c>
      <c r="F28" s="96" t="s">
        <v>1944</v>
      </c>
    </row>
    <row r="29" spans="1:6" ht="15" customHeight="1" x14ac:dyDescent="0.25">
      <c r="A29" s="161"/>
      <c r="B29" s="162">
        <f>SUM('ACP DE 20 06 23'!B28)</f>
        <v>5275.05</v>
      </c>
      <c r="C29" s="274"/>
      <c r="D29" s="96"/>
      <c r="E29" s="97"/>
      <c r="F29" s="96"/>
    </row>
    <row r="30" spans="1:6" ht="15" customHeight="1" x14ac:dyDescent="0.25">
      <c r="A30" s="161"/>
      <c r="B30" s="162"/>
      <c r="C30" s="274"/>
      <c r="D30" s="96"/>
      <c r="E30" s="97"/>
      <c r="F30" s="96"/>
    </row>
    <row r="31" spans="1:6" ht="15" customHeight="1" x14ac:dyDescent="0.25">
      <c r="A31" s="162">
        <v>254999.53</v>
      </c>
      <c r="B31" s="162">
        <f>'ACP DE 20 06 23'!A31/2</f>
        <v>127499.77</v>
      </c>
      <c r="C31" s="274" t="s">
        <v>541</v>
      </c>
      <c r="D31" s="96" t="s">
        <v>542</v>
      </c>
      <c r="E31" s="154" t="s">
        <v>543</v>
      </c>
      <c r="F31" s="223" t="s">
        <v>1975</v>
      </c>
    </row>
    <row r="32" spans="1:6" ht="15" customHeight="1" x14ac:dyDescent="0.25">
      <c r="A32" s="162"/>
      <c r="B32" s="162">
        <f>SUM('ACP DE 20 06 23'!B31)</f>
        <v>127499.77</v>
      </c>
      <c r="C32" s="274"/>
      <c r="D32" s="96"/>
      <c r="E32" s="154"/>
      <c r="F32" s="223"/>
    </row>
    <row r="33" spans="1:6" ht="15" customHeight="1" x14ac:dyDescent="0.25">
      <c r="A33" s="162"/>
      <c r="B33" s="162"/>
      <c r="C33" s="274"/>
      <c r="D33" s="96"/>
      <c r="E33" s="154"/>
      <c r="F33" s="223"/>
    </row>
    <row r="34" spans="1:6" ht="15" customHeight="1" x14ac:dyDescent="0.25">
      <c r="A34" s="161">
        <v>1347.39</v>
      </c>
      <c r="B34" s="162">
        <f>'ACP DE 20 06 23'!A34/2</f>
        <v>673.7</v>
      </c>
      <c r="C34" s="274" t="s">
        <v>609</v>
      </c>
      <c r="D34" s="96" t="s">
        <v>610</v>
      </c>
      <c r="E34" s="97" t="s">
        <v>611</v>
      </c>
      <c r="F34" s="96" t="s">
        <v>1947</v>
      </c>
    </row>
    <row r="35" spans="1:6" ht="15" customHeight="1" x14ac:dyDescent="0.25">
      <c r="A35" s="161"/>
      <c r="B35" s="162">
        <f>SUM('ACP DE 20 06 23'!B34)</f>
        <v>673.7</v>
      </c>
      <c r="C35" s="274"/>
      <c r="D35" s="96"/>
      <c r="E35" s="97"/>
      <c r="F35" s="96"/>
    </row>
    <row r="36" spans="1:6" ht="15" customHeight="1" x14ac:dyDescent="0.25">
      <c r="A36" s="161"/>
      <c r="B36" s="162"/>
      <c r="C36" s="274"/>
      <c r="D36" s="96"/>
      <c r="E36" s="97"/>
      <c r="F36" s="96"/>
    </row>
    <row r="37" spans="1:6" ht="15" customHeight="1" x14ac:dyDescent="0.25">
      <c r="A37" s="162">
        <v>793.71</v>
      </c>
      <c r="B37" s="162">
        <f>'ACP DE 20 06 23'!A37/2</f>
        <v>396.86</v>
      </c>
      <c r="C37" s="274" t="s">
        <v>638</v>
      </c>
      <c r="D37" s="96" t="s">
        <v>639</v>
      </c>
      <c r="E37" s="154" t="s">
        <v>632</v>
      </c>
      <c r="F37" s="223" t="s">
        <v>1948</v>
      </c>
    </row>
    <row r="38" spans="1:6" ht="15" customHeight="1" x14ac:dyDescent="0.25">
      <c r="A38" s="162"/>
      <c r="B38" s="162">
        <f>SUM('ACP DE 20 06 23'!B37)</f>
        <v>396.86</v>
      </c>
      <c r="C38" s="274"/>
      <c r="D38" s="96"/>
      <c r="E38" s="154"/>
      <c r="F38" s="223"/>
    </row>
    <row r="39" spans="1:6" ht="15" customHeight="1" x14ac:dyDescent="0.25">
      <c r="A39" s="162"/>
      <c r="B39" s="162"/>
      <c r="C39" s="274"/>
      <c r="D39" s="96"/>
      <c r="E39" s="154"/>
      <c r="F39" s="223"/>
    </row>
    <row r="40" spans="1:6" ht="15" customHeight="1" x14ac:dyDescent="0.25">
      <c r="A40" s="161">
        <v>7544.8</v>
      </c>
      <c r="B40" s="162">
        <f>'ACP DE 20 06 23'!A40/2</f>
        <v>3772.4</v>
      </c>
      <c r="C40" s="274" t="s">
        <v>713</v>
      </c>
      <c r="D40" s="96" t="s">
        <v>714</v>
      </c>
      <c r="E40" s="97" t="s">
        <v>715</v>
      </c>
      <c r="F40" s="96" t="s">
        <v>1977</v>
      </c>
    </row>
    <row r="41" spans="1:6" ht="15" customHeight="1" x14ac:dyDescent="0.25">
      <c r="A41" s="162">
        <v>5614.04</v>
      </c>
      <c r="B41" s="162">
        <f>'ACP DE 20 06 23'!A41/2</f>
        <v>2807.02</v>
      </c>
      <c r="C41" s="274" t="s">
        <v>716</v>
      </c>
      <c r="D41" s="96" t="s">
        <v>717</v>
      </c>
      <c r="E41" s="154" t="s">
        <v>718</v>
      </c>
      <c r="F41" s="223" t="s">
        <v>1977</v>
      </c>
    </row>
    <row r="42" spans="1:6" ht="15" customHeight="1" x14ac:dyDescent="0.25">
      <c r="A42" s="162"/>
      <c r="B42" s="162">
        <f>SUM('ACP DE 20 06 23'!B40:B41)</f>
        <v>6579.42</v>
      </c>
      <c r="C42" s="274"/>
      <c r="D42" s="96"/>
      <c r="E42" s="154"/>
      <c r="F42" s="223"/>
    </row>
    <row r="43" spans="1:6" ht="15" customHeight="1" x14ac:dyDescent="0.25">
      <c r="A43" s="162"/>
      <c r="B43" s="162"/>
      <c r="C43" s="274"/>
      <c r="D43" s="96"/>
      <c r="E43" s="154"/>
      <c r="F43" s="223"/>
    </row>
    <row r="44" spans="1:6" ht="15" customHeight="1" x14ac:dyDescent="0.25">
      <c r="A44" s="161">
        <v>3877.71</v>
      </c>
      <c r="B44" s="162">
        <f>'ACP DE 20 06 23'!A44/2</f>
        <v>1938.86</v>
      </c>
      <c r="C44" s="274" t="s">
        <v>892</v>
      </c>
      <c r="D44" s="96" t="s">
        <v>893</v>
      </c>
      <c r="E44" s="227" t="s">
        <v>894</v>
      </c>
      <c r="F44" s="96" t="s">
        <v>1957</v>
      </c>
    </row>
    <row r="45" spans="1:6" ht="15" customHeight="1" x14ac:dyDescent="0.25">
      <c r="A45" s="162">
        <v>798.08</v>
      </c>
      <c r="B45" s="162">
        <f>'ACP DE 20 06 23'!A45/2</f>
        <v>399.04</v>
      </c>
      <c r="C45" s="274" t="s">
        <v>895</v>
      </c>
      <c r="D45" s="96" t="s">
        <v>896</v>
      </c>
      <c r="E45" s="154" t="s">
        <v>897</v>
      </c>
      <c r="F45" s="223" t="s">
        <v>1957</v>
      </c>
    </row>
    <row r="46" spans="1:6" ht="15" customHeight="1" x14ac:dyDescent="0.25">
      <c r="A46" s="162"/>
      <c r="B46" s="162">
        <f>SUM('ACP DE 20 06 23'!B44:B45)</f>
        <v>2337.9</v>
      </c>
      <c r="C46" s="274"/>
      <c r="D46" s="96"/>
      <c r="E46" s="154"/>
      <c r="F46" s="223"/>
    </row>
    <row r="47" spans="1:6" ht="15" customHeight="1" x14ac:dyDescent="0.25">
      <c r="A47" s="162"/>
      <c r="B47" s="162"/>
      <c r="C47" s="274"/>
      <c r="D47" s="96"/>
      <c r="E47" s="154"/>
      <c r="F47" s="223"/>
    </row>
    <row r="48" spans="1:6" ht="15" customHeight="1" x14ac:dyDescent="0.25">
      <c r="A48" s="161">
        <v>815.37</v>
      </c>
      <c r="B48" s="162">
        <f>'ACP DE 20 06 23'!A48/2</f>
        <v>407.69</v>
      </c>
      <c r="C48" s="274" t="s">
        <v>1052</v>
      </c>
      <c r="D48" s="96" t="s">
        <v>1053</v>
      </c>
      <c r="E48" s="227" t="s">
        <v>986</v>
      </c>
      <c r="F48" s="96" t="s">
        <v>1958</v>
      </c>
    </row>
    <row r="49" spans="1:6" ht="15" customHeight="1" x14ac:dyDescent="0.25">
      <c r="A49" s="162">
        <v>1117.2</v>
      </c>
      <c r="B49" s="162">
        <f>'ACP DE 20 06 23'!A49/2</f>
        <v>558.6</v>
      </c>
      <c r="C49" s="274" t="s">
        <v>1054</v>
      </c>
      <c r="D49" s="96" t="s">
        <v>1055</v>
      </c>
      <c r="E49" s="154" t="s">
        <v>983</v>
      </c>
      <c r="F49" s="223" t="s">
        <v>1958</v>
      </c>
    </row>
    <row r="50" spans="1:6" ht="15" customHeight="1" x14ac:dyDescent="0.25">
      <c r="A50" s="162">
        <v>1135.97</v>
      </c>
      <c r="B50" s="162">
        <f>'ACP DE 20 06 23'!A50/2</f>
        <v>567.99</v>
      </c>
      <c r="C50" s="274" t="s">
        <v>1056</v>
      </c>
      <c r="D50" s="96" t="s">
        <v>1057</v>
      </c>
      <c r="E50" s="154" t="s">
        <v>1058</v>
      </c>
      <c r="F50" s="223" t="s">
        <v>1958</v>
      </c>
    </row>
    <row r="51" spans="1:6" ht="15" customHeight="1" x14ac:dyDescent="0.25">
      <c r="A51" s="161">
        <v>1426.93</v>
      </c>
      <c r="B51" s="162">
        <f>'ACP DE 20 06 23'!A51/2</f>
        <v>713.47</v>
      </c>
      <c r="C51" s="274" t="s">
        <v>1059</v>
      </c>
      <c r="D51" s="96" t="s">
        <v>1060</v>
      </c>
      <c r="E51" s="97" t="s">
        <v>1061</v>
      </c>
      <c r="F51" s="96" t="s">
        <v>1958</v>
      </c>
    </row>
    <row r="52" spans="1:6" ht="15" customHeight="1" x14ac:dyDescent="0.25">
      <c r="A52" s="161">
        <v>3068.1</v>
      </c>
      <c r="B52" s="162">
        <f>'ACP DE 20 06 23'!A52/2</f>
        <v>1534.05</v>
      </c>
      <c r="C52" s="274" t="s">
        <v>1062</v>
      </c>
      <c r="D52" s="96" t="s">
        <v>1063</v>
      </c>
      <c r="E52" s="227" t="s">
        <v>1064</v>
      </c>
      <c r="F52" s="96" t="s">
        <v>1958</v>
      </c>
    </row>
    <row r="53" spans="1:6" ht="15" customHeight="1" x14ac:dyDescent="0.25">
      <c r="A53" s="162">
        <v>4812</v>
      </c>
      <c r="B53" s="162">
        <f>'ACP DE 20 06 23'!A53/2</f>
        <v>2406</v>
      </c>
      <c r="C53" s="274" t="s">
        <v>1065</v>
      </c>
      <c r="D53" s="96" t="s">
        <v>1066</v>
      </c>
      <c r="E53" s="154" t="s">
        <v>1067</v>
      </c>
      <c r="F53" s="223" t="s">
        <v>1958</v>
      </c>
    </row>
    <row r="54" spans="1:6" ht="15" customHeight="1" x14ac:dyDescent="0.25">
      <c r="A54" s="162">
        <v>10767.81</v>
      </c>
      <c r="B54" s="162">
        <f>'ACP DE 20 06 23'!A54/2</f>
        <v>5383.91</v>
      </c>
      <c r="C54" s="274" t="s">
        <v>1068</v>
      </c>
      <c r="D54" s="96" t="s">
        <v>1069</v>
      </c>
      <c r="E54" s="154" t="s">
        <v>650</v>
      </c>
      <c r="F54" s="223" t="s">
        <v>1958</v>
      </c>
    </row>
    <row r="55" spans="1:6" ht="15" customHeight="1" x14ac:dyDescent="0.25">
      <c r="A55" s="162"/>
      <c r="B55" s="162">
        <f>SUM('ACP DE 20 06 23'!B48:B54)</f>
        <v>11571.71</v>
      </c>
      <c r="C55" s="274"/>
      <c r="D55" s="96"/>
      <c r="E55" s="154"/>
      <c r="F55" s="223"/>
    </row>
    <row r="56" spans="1:6" ht="15" customHeight="1" x14ac:dyDescent="0.25">
      <c r="A56" s="162"/>
      <c r="B56" s="162"/>
      <c r="C56" s="274"/>
      <c r="D56" s="96"/>
      <c r="E56" s="154"/>
      <c r="F56" s="223"/>
    </row>
    <row r="57" spans="1:6" ht="15" customHeight="1" x14ac:dyDescent="0.25">
      <c r="A57" s="161">
        <v>1154.27</v>
      </c>
      <c r="B57" s="162">
        <f>'ACP DE 20 06 23'!A57/2</f>
        <v>577.14</v>
      </c>
      <c r="C57" s="274" t="s">
        <v>1148</v>
      </c>
      <c r="D57" s="96" t="s">
        <v>1149</v>
      </c>
      <c r="E57" s="227" t="s">
        <v>1150</v>
      </c>
      <c r="F57" s="96" t="s">
        <v>1980</v>
      </c>
    </row>
    <row r="58" spans="1:6" ht="15" customHeight="1" x14ac:dyDescent="0.25">
      <c r="A58" s="161"/>
      <c r="B58" s="162">
        <f>SUM('ACP DE 20 06 23'!B57)</f>
        <v>577.14</v>
      </c>
      <c r="C58" s="274"/>
      <c r="D58" s="96"/>
      <c r="E58" s="227"/>
      <c r="F58" s="96"/>
    </row>
    <row r="59" spans="1:6" ht="15" customHeight="1" x14ac:dyDescent="0.25">
      <c r="A59" s="161"/>
      <c r="B59" s="162"/>
      <c r="C59" s="274"/>
      <c r="D59" s="96"/>
      <c r="E59" s="227"/>
      <c r="F59" s="96"/>
    </row>
    <row r="60" spans="1:6" ht="15" customHeight="1" x14ac:dyDescent="0.25">
      <c r="A60" s="162">
        <v>76836.13</v>
      </c>
      <c r="B60" s="162">
        <f>'ACP DE 20 06 23'!A60/2</f>
        <v>38418.07</v>
      </c>
      <c r="C60" s="274" t="s">
        <v>1214</v>
      </c>
      <c r="D60" s="96" t="s">
        <v>1215</v>
      </c>
      <c r="E60" s="154" t="s">
        <v>1205</v>
      </c>
      <c r="F60" s="223" t="s">
        <v>1961</v>
      </c>
    </row>
    <row r="61" spans="1:6" ht="15" customHeight="1" x14ac:dyDescent="0.25">
      <c r="A61" s="162"/>
      <c r="B61" s="162">
        <f>SUM('ACP DE 20 06 23'!B60)</f>
        <v>38418.07</v>
      </c>
      <c r="C61" s="274"/>
      <c r="D61" s="96"/>
      <c r="E61" s="154"/>
      <c r="F61" s="223"/>
    </row>
    <row r="62" spans="1:6" ht="15" customHeight="1" x14ac:dyDescent="0.25">
      <c r="A62" s="162"/>
      <c r="B62" s="162"/>
      <c r="C62" s="274"/>
      <c r="D62" s="96"/>
      <c r="E62" s="154"/>
      <c r="F62" s="223"/>
    </row>
    <row r="63" spans="1:6" ht="15" customHeight="1" x14ac:dyDescent="0.25">
      <c r="A63" s="161">
        <v>39978.6</v>
      </c>
      <c r="B63" s="162">
        <f>'ACP DE 20 06 23'!A63/2</f>
        <v>19989.3</v>
      </c>
      <c r="C63" s="274" t="s">
        <v>1318</v>
      </c>
      <c r="D63" s="96" t="s">
        <v>1319</v>
      </c>
      <c r="E63" s="97" t="s">
        <v>1320</v>
      </c>
      <c r="F63" s="96" t="s">
        <v>1962</v>
      </c>
    </row>
    <row r="64" spans="1:6" ht="15" customHeight="1" x14ac:dyDescent="0.25">
      <c r="A64" s="161">
        <v>7218.06</v>
      </c>
      <c r="B64" s="162">
        <f>'ACP DE 20 06 23'!A64/2</f>
        <v>3609.03</v>
      </c>
      <c r="C64" s="274" t="s">
        <v>1321</v>
      </c>
      <c r="D64" s="96" t="s">
        <v>1322</v>
      </c>
      <c r="E64" s="97" t="s">
        <v>1323</v>
      </c>
      <c r="F64" s="96" t="s">
        <v>1962</v>
      </c>
    </row>
    <row r="65" spans="1:6" ht="15" customHeight="1" x14ac:dyDescent="0.25">
      <c r="A65" s="161">
        <v>2697.34</v>
      </c>
      <c r="B65" s="162">
        <f>'ACP DE 20 06 23'!A65/2</f>
        <v>1348.67</v>
      </c>
      <c r="C65" s="274" t="s">
        <v>1324</v>
      </c>
      <c r="D65" s="96" t="s">
        <v>1325</v>
      </c>
      <c r="E65" s="227" t="s">
        <v>421</v>
      </c>
      <c r="F65" s="223" t="s">
        <v>1962</v>
      </c>
    </row>
    <row r="66" spans="1:6" ht="15" customHeight="1" x14ac:dyDescent="0.25">
      <c r="A66" s="162">
        <v>30075.18</v>
      </c>
      <c r="B66" s="162">
        <f>'ACP DE 20 06 23'!A66/2</f>
        <v>15037.59</v>
      </c>
      <c r="C66" s="274" t="s">
        <v>1326</v>
      </c>
      <c r="D66" s="96" t="s">
        <v>1327</v>
      </c>
      <c r="E66" s="154" t="s">
        <v>1328</v>
      </c>
      <c r="F66" s="223" t="s">
        <v>1962</v>
      </c>
    </row>
    <row r="67" spans="1:6" ht="15" customHeight="1" x14ac:dyDescent="0.25">
      <c r="A67" s="162">
        <v>797.44</v>
      </c>
      <c r="B67" s="162">
        <f>'ACP DE 20 06 23'!A67/2</f>
        <v>398.72</v>
      </c>
      <c r="C67" s="274" t="s">
        <v>1329</v>
      </c>
      <c r="D67" s="96" t="s">
        <v>1330</v>
      </c>
      <c r="E67" s="154" t="s">
        <v>1331</v>
      </c>
      <c r="F67" s="223" t="s">
        <v>1962</v>
      </c>
    </row>
    <row r="68" spans="1:6" ht="15" customHeight="1" x14ac:dyDescent="0.25">
      <c r="A68" s="162"/>
      <c r="B68" s="162">
        <f>SUM('ACP DE 20 06 23'!B63:B67)</f>
        <v>40383.31</v>
      </c>
      <c r="C68" s="274"/>
      <c r="D68" s="96"/>
      <c r="E68" s="154"/>
      <c r="F68" s="223"/>
    </row>
    <row r="69" spans="1:6" ht="15" customHeight="1" x14ac:dyDescent="0.25">
      <c r="A69" s="162"/>
      <c r="B69" s="162"/>
      <c r="C69" s="274"/>
      <c r="D69" s="96"/>
      <c r="E69" s="154"/>
      <c r="F69" s="223"/>
    </row>
    <row r="70" spans="1:6" ht="15" customHeight="1" x14ac:dyDescent="0.25">
      <c r="A70" s="161">
        <v>45120.44</v>
      </c>
      <c r="B70" s="162">
        <f>'ACP DE 20 06 23'!A70/2</f>
        <v>22560.22</v>
      </c>
      <c r="C70" s="274" t="s">
        <v>1858</v>
      </c>
      <c r="D70" s="96" t="s">
        <v>1859</v>
      </c>
      <c r="E70" s="97" t="s">
        <v>1860</v>
      </c>
      <c r="F70" s="96" t="s">
        <v>1964</v>
      </c>
    </row>
    <row r="71" spans="1:6" ht="15" customHeight="1" x14ac:dyDescent="0.25">
      <c r="A71" s="161"/>
      <c r="B71" s="162">
        <f>SUM('ACP DE 20 06 23'!B70)</f>
        <v>22560.22</v>
      </c>
      <c r="C71" s="274"/>
      <c r="D71" s="96"/>
      <c r="E71" s="97"/>
      <c r="F71" s="96"/>
    </row>
    <row r="72" spans="1:6" ht="15" customHeight="1" x14ac:dyDescent="0.25">
      <c r="A72" s="161"/>
      <c r="B72" s="162"/>
      <c r="C72" s="274"/>
      <c r="D72" s="96"/>
      <c r="E72" s="97"/>
      <c r="F72" s="96"/>
    </row>
    <row r="73" spans="1:6" ht="15" customHeight="1" x14ac:dyDescent="0.25">
      <c r="A73" s="162">
        <v>843.11</v>
      </c>
      <c r="B73" s="162">
        <f>'ACP DE 20 06 23'!A73/2</f>
        <v>421.56</v>
      </c>
      <c r="C73" s="274" t="s">
        <v>1489</v>
      </c>
      <c r="D73" s="96" t="s">
        <v>1490</v>
      </c>
      <c r="E73" s="154" t="s">
        <v>1491</v>
      </c>
      <c r="F73" s="223" t="s">
        <v>1965</v>
      </c>
    </row>
    <row r="74" spans="1:6" ht="15" customHeight="1" x14ac:dyDescent="0.25">
      <c r="A74" s="161">
        <v>16880.39</v>
      </c>
      <c r="B74" s="162">
        <f>'ACP DE 20 06 23'!A74/2</f>
        <v>8440.2000000000007</v>
      </c>
      <c r="C74" s="274" t="s">
        <v>1492</v>
      </c>
      <c r="D74" s="96" t="s">
        <v>1493</v>
      </c>
      <c r="E74" s="154" t="s">
        <v>1494</v>
      </c>
      <c r="F74" s="96" t="s">
        <v>1965</v>
      </c>
    </row>
    <row r="75" spans="1:6" ht="15" customHeight="1" x14ac:dyDescent="0.25">
      <c r="A75" s="161">
        <v>6425.74</v>
      </c>
      <c r="B75" s="162">
        <f>'ACP DE 20 06 23'!A75/2</f>
        <v>3212.87</v>
      </c>
      <c r="C75" s="274" t="s">
        <v>1495</v>
      </c>
      <c r="D75" s="96" t="s">
        <v>1496</v>
      </c>
      <c r="E75" s="97" t="s">
        <v>1497</v>
      </c>
      <c r="F75" s="96" t="s">
        <v>1965</v>
      </c>
    </row>
    <row r="76" spans="1:6" ht="15" customHeight="1" x14ac:dyDescent="0.25">
      <c r="A76" s="161"/>
      <c r="B76" s="162">
        <f>SUM('ACP DE 20 06 23'!B73:B75)</f>
        <v>12074.63</v>
      </c>
      <c r="C76" s="274"/>
      <c r="D76" s="96"/>
      <c r="E76" s="97"/>
      <c r="F76" s="96"/>
    </row>
    <row r="77" spans="1:6" ht="15" customHeight="1" x14ac:dyDescent="0.25">
      <c r="A77" s="161"/>
      <c r="B77" s="162"/>
      <c r="C77" s="274"/>
      <c r="D77" s="96"/>
      <c r="E77" s="97"/>
      <c r="F77" s="96"/>
    </row>
    <row r="78" spans="1:6" ht="15" customHeight="1" x14ac:dyDescent="0.25">
      <c r="A78" s="161">
        <v>638974.54</v>
      </c>
      <c r="B78" s="162">
        <f>'ACP DE 20 06 23'!A78/2</f>
        <v>319487.27</v>
      </c>
      <c r="C78" s="274" t="s">
        <v>1652</v>
      </c>
      <c r="D78" s="96" t="s">
        <v>1653</v>
      </c>
      <c r="E78" s="97" t="s">
        <v>1654</v>
      </c>
      <c r="F78" s="96" t="s">
        <v>1968</v>
      </c>
    </row>
    <row r="79" spans="1:6" ht="15" customHeight="1" x14ac:dyDescent="0.25">
      <c r="A79" s="162">
        <v>21121.05</v>
      </c>
      <c r="B79" s="162">
        <f>'ACP DE 20 06 23'!A79/2</f>
        <v>10560.53</v>
      </c>
      <c r="C79" s="274" t="s">
        <v>1655</v>
      </c>
      <c r="D79" s="96" t="s">
        <v>1656</v>
      </c>
      <c r="E79" s="154" t="s">
        <v>215</v>
      </c>
      <c r="F79" s="223" t="s">
        <v>1968</v>
      </c>
    </row>
    <row r="80" spans="1:6" ht="15" customHeight="1" x14ac:dyDescent="0.25">
      <c r="A80" s="162">
        <v>3132.83</v>
      </c>
      <c r="B80" s="162">
        <f>'ACP DE 20 06 23'!A80/2</f>
        <v>1566.42</v>
      </c>
      <c r="C80" s="274" t="s">
        <v>1657</v>
      </c>
      <c r="D80" s="96" t="s">
        <v>1658</v>
      </c>
      <c r="E80" s="154" t="s">
        <v>215</v>
      </c>
      <c r="F80" s="223" t="s">
        <v>1968</v>
      </c>
    </row>
    <row r="81" spans="1:6" ht="15" customHeight="1" x14ac:dyDescent="0.25">
      <c r="A81" s="161">
        <v>47548.4</v>
      </c>
      <c r="B81" s="162">
        <f>'ACP DE 20 06 23'!A81/2</f>
        <v>23774.2</v>
      </c>
      <c r="C81" s="274" t="s">
        <v>1659</v>
      </c>
      <c r="D81" s="96" t="s">
        <v>1660</v>
      </c>
      <c r="E81" s="97" t="s">
        <v>421</v>
      </c>
      <c r="F81" s="96" t="s">
        <v>1968</v>
      </c>
    </row>
    <row r="82" spans="1:6" ht="15" customHeight="1" x14ac:dyDescent="0.25">
      <c r="A82" s="161"/>
      <c r="B82" s="162">
        <f>SUM('ACP DE 20 06 23'!B78:B81)</f>
        <v>355388.42</v>
      </c>
      <c r="C82" s="274"/>
      <c r="D82" s="96"/>
      <c r="E82" s="97"/>
      <c r="F82" s="96"/>
    </row>
    <row r="83" spans="1:6" ht="15" customHeight="1" x14ac:dyDescent="0.25">
      <c r="A83" s="161"/>
      <c r="B83" s="162"/>
      <c r="C83" s="274"/>
      <c r="D83" s="96"/>
      <c r="E83" s="97"/>
      <c r="F83" s="96"/>
    </row>
    <row r="84" spans="1:6" ht="15" customHeight="1" x14ac:dyDescent="0.25">
      <c r="A84" s="161">
        <v>984567.07</v>
      </c>
      <c r="B84" s="162">
        <f>'ACP DE 20 06 23'!A84/2</f>
        <v>492283.54</v>
      </c>
      <c r="C84" s="274" t="s">
        <v>1730</v>
      </c>
      <c r="D84" s="96" t="s">
        <v>1731</v>
      </c>
      <c r="E84" s="227" t="s">
        <v>1732</v>
      </c>
      <c r="F84" s="96" t="s">
        <v>1969</v>
      </c>
    </row>
    <row r="85" spans="1:6" ht="15" customHeight="1" x14ac:dyDescent="0.25">
      <c r="A85" s="162">
        <v>1331.31</v>
      </c>
      <c r="B85" s="162">
        <f>'ACP DE 20 06 23'!A85/2</f>
        <v>665.66</v>
      </c>
      <c r="C85" s="274" t="s">
        <v>1733</v>
      </c>
      <c r="D85" s="96" t="s">
        <v>1734</v>
      </c>
      <c r="E85" s="154" t="s">
        <v>1735</v>
      </c>
      <c r="F85" s="223" t="s">
        <v>1969</v>
      </c>
    </row>
    <row r="86" spans="1:6" ht="15" customHeight="1" x14ac:dyDescent="0.25">
      <c r="A86" s="162">
        <v>1541.67</v>
      </c>
      <c r="B86" s="162">
        <f>'ACP DE 20 06 23'!A86/2</f>
        <v>770.84</v>
      </c>
      <c r="C86" s="274" t="s">
        <v>1736</v>
      </c>
      <c r="D86" s="96" t="s">
        <v>1737</v>
      </c>
      <c r="E86" s="154" t="s">
        <v>1738</v>
      </c>
      <c r="F86" s="223" t="s">
        <v>1969</v>
      </c>
    </row>
    <row r="87" spans="1:6" ht="15" customHeight="1" x14ac:dyDescent="0.25">
      <c r="A87" s="161">
        <v>1098.1400000000001</v>
      </c>
      <c r="B87" s="162">
        <f>'ACP DE 20 06 23'!A87/2</f>
        <v>549.07000000000005</v>
      </c>
      <c r="C87" s="274" t="s">
        <v>1739</v>
      </c>
      <c r="D87" s="96" t="s">
        <v>1740</v>
      </c>
      <c r="E87" s="97" t="s">
        <v>1741</v>
      </c>
      <c r="F87" s="96" t="s">
        <v>1969</v>
      </c>
    </row>
    <row r="88" spans="1:6" ht="15" customHeight="1" x14ac:dyDescent="0.25">
      <c r="A88" s="161"/>
      <c r="B88" s="162">
        <f>SUM('ACP DE 20 06 23'!B84:B87)</f>
        <v>494269.11</v>
      </c>
      <c r="C88" s="274"/>
      <c r="D88" s="96"/>
      <c r="E88" s="97"/>
      <c r="F88" s="96"/>
    </row>
    <row r="89" spans="1:6" ht="15" customHeight="1" x14ac:dyDescent="0.25">
      <c r="A89" s="161"/>
      <c r="B89" s="162"/>
      <c r="C89" s="274"/>
      <c r="D89" s="96"/>
      <c r="E89" s="97"/>
      <c r="F89" s="96"/>
    </row>
    <row r="90" spans="1:6" ht="15" customHeight="1" x14ac:dyDescent="0.25">
      <c r="A90" s="161">
        <v>18587.38</v>
      </c>
      <c r="B90" s="162">
        <f>'ACP DE 20 06 23'!A90/2</f>
        <v>9293.69</v>
      </c>
      <c r="C90" s="274" t="s">
        <v>1756</v>
      </c>
      <c r="D90" s="96" t="s">
        <v>1757</v>
      </c>
      <c r="E90" s="97" t="s">
        <v>1758</v>
      </c>
      <c r="F90" s="96" t="s">
        <v>1970</v>
      </c>
    </row>
    <row r="91" spans="1:6" ht="15" customHeight="1" x14ac:dyDescent="0.25">
      <c r="A91" s="162">
        <v>10526.32</v>
      </c>
      <c r="B91" s="162">
        <f>'ACP DE 20 06 23'!A91/2</f>
        <v>5263.16</v>
      </c>
      <c r="C91" s="274" t="s">
        <v>1759</v>
      </c>
      <c r="D91" s="96" t="s">
        <v>1760</v>
      </c>
      <c r="E91" s="227" t="s">
        <v>650</v>
      </c>
      <c r="F91" s="223" t="s">
        <v>1970</v>
      </c>
    </row>
    <row r="92" spans="1:6" ht="15" customHeight="1" x14ac:dyDescent="0.25">
      <c r="A92" s="161"/>
      <c r="B92" s="275">
        <f>SUM('ACP DE 20 06 23'!B90:B91)</f>
        <v>14556.85</v>
      </c>
      <c r="C92" s="276"/>
      <c r="D92" s="276"/>
      <c r="E92" s="276"/>
      <c r="F92" s="96"/>
    </row>
    <row r="94" spans="1:6" x14ac:dyDescent="0.25">
      <c r="B94" s="231">
        <f>'ACP DE 20 06 23'!B4+'ACP DE 20 06 23'!B9+'ACP DE 20 06 23'!B13+'ACP DE 20 06 23'!B16+'ACP DE 20 06 23'!B19+'ACP DE 20 06 23'!B26+'ACP DE 20 06 23'!B29+'ACP DE 20 06 23'!B32+'ACP DE 20 06 23'!B35+'ACP DE 20 06 23'!B38+'ACP DE 20 06 23'!B42+'ACP DE 20 06 23'!B46+'ACP DE 20 06 23'!B55+'ACP DE 20 06 23'!B58+'ACP DE 20 06 23'!B61+'ACP DE 20 06 23'!B68+'ACP DE 20 06 23'!B71+'ACP DE 20 06 23'!B76+'ACP DE 20 06 23'!B82+'ACP DE 20 06 23'!B88+'ACP DE 20 06 23'!B92</f>
        <v>1237428.18</v>
      </c>
    </row>
  </sheetData>
  <sheetProtection selectLockedCells="1" selectUnlockedCells="1"/>
  <printOptions horizontalCentered="1" verticalCentered="1"/>
  <pageMargins left="0" right="0" top="0" bottom="0" header="0.51180555555555551" footer="0.51180555555555551"/>
  <pageSetup paperSize="9" scale="60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70" workbookViewId="0"/>
  </sheetViews>
  <sheetFormatPr defaultColWidth="11.5546875" defaultRowHeight="13.2" x14ac:dyDescent="0.2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3:L127"/>
  <sheetViews>
    <sheetView topLeftCell="A96" zoomScaleSheetLayoutView="70" workbookViewId="0">
      <selection activeCell="K111" sqref="K111"/>
    </sheetView>
  </sheetViews>
  <sheetFormatPr defaultColWidth="11.5546875" defaultRowHeight="13.2" x14ac:dyDescent="0.25"/>
  <cols>
    <col min="10" max="10" width="47.33203125" customWidth="1"/>
    <col min="11" max="11" width="15.21875" customWidth="1"/>
  </cols>
  <sheetData>
    <row r="13" spans="10:11" x14ac:dyDescent="0.25">
      <c r="J13" t="s">
        <v>1991</v>
      </c>
      <c r="K13">
        <v>13381.73</v>
      </c>
    </row>
    <row r="14" spans="10:11" x14ac:dyDescent="0.25">
      <c r="J14" t="s">
        <v>1991</v>
      </c>
      <c r="K14">
        <v>577.14</v>
      </c>
    </row>
    <row r="15" spans="10:11" x14ac:dyDescent="0.25">
      <c r="J15" t="s">
        <v>1992</v>
      </c>
      <c r="K15">
        <v>16625.03</v>
      </c>
    </row>
    <row r="16" spans="10:11" x14ac:dyDescent="0.25">
      <c r="J16" t="s">
        <v>1992</v>
      </c>
      <c r="K16">
        <v>1220.3900000000001</v>
      </c>
    </row>
    <row r="17" spans="10:11" x14ac:dyDescent="0.25">
      <c r="J17" t="s">
        <v>1992</v>
      </c>
      <c r="K17">
        <v>39825.410000000003</v>
      </c>
    </row>
    <row r="18" spans="10:11" x14ac:dyDescent="0.25">
      <c r="J18" t="s">
        <v>1993</v>
      </c>
      <c r="K18">
        <v>2105.15</v>
      </c>
    </row>
    <row r="19" spans="10:11" x14ac:dyDescent="0.25">
      <c r="J19" t="s">
        <v>1993</v>
      </c>
      <c r="K19">
        <v>11987.97</v>
      </c>
    </row>
    <row r="20" spans="10:11" x14ac:dyDescent="0.25">
      <c r="J20" t="s">
        <v>1994</v>
      </c>
      <c r="K20">
        <v>9332</v>
      </c>
    </row>
    <row r="21" spans="10:11" x14ac:dyDescent="0.25">
      <c r="J21" t="s">
        <v>1995</v>
      </c>
      <c r="K21">
        <v>178602.49</v>
      </c>
    </row>
    <row r="22" spans="10:11" x14ac:dyDescent="0.25">
      <c r="J22" t="s">
        <v>1995</v>
      </c>
      <c r="K22">
        <v>42575.64</v>
      </c>
    </row>
    <row r="23" spans="10:11" x14ac:dyDescent="0.25">
      <c r="J23" t="s">
        <v>1995</v>
      </c>
      <c r="K23">
        <v>6598.05</v>
      </c>
    </row>
    <row r="24" spans="10:11" x14ac:dyDescent="0.25">
      <c r="J24" t="s">
        <v>1995</v>
      </c>
      <c r="K24">
        <v>1252.69</v>
      </c>
    </row>
    <row r="25" spans="10:11" x14ac:dyDescent="0.25">
      <c r="J25" t="s">
        <v>1996</v>
      </c>
      <c r="K25">
        <v>28925.360000000001</v>
      </c>
    </row>
    <row r="26" spans="10:11" x14ac:dyDescent="0.25">
      <c r="J26" t="s">
        <v>1996</v>
      </c>
      <c r="K26">
        <v>5487.37</v>
      </c>
    </row>
    <row r="27" spans="10:11" x14ac:dyDescent="0.25">
      <c r="J27" t="s">
        <v>1997</v>
      </c>
      <c r="K27">
        <v>2160.06</v>
      </c>
    </row>
    <row r="28" spans="10:11" x14ac:dyDescent="0.25">
      <c r="J28" t="s">
        <v>1998</v>
      </c>
      <c r="K28">
        <v>6544.27</v>
      </c>
    </row>
    <row r="29" spans="10:11" x14ac:dyDescent="0.25">
      <c r="J29" t="s">
        <v>1998</v>
      </c>
      <c r="K29">
        <v>8095.24</v>
      </c>
    </row>
    <row r="30" spans="10:11" x14ac:dyDescent="0.25">
      <c r="J30" t="s">
        <v>1999</v>
      </c>
      <c r="K30">
        <v>123199.43</v>
      </c>
    </row>
    <row r="31" spans="10:11" x14ac:dyDescent="0.25">
      <c r="J31" t="s">
        <v>1999</v>
      </c>
      <c r="K31">
        <v>132013.68</v>
      </c>
    </row>
    <row r="32" spans="10:11" x14ac:dyDescent="0.25">
      <c r="J32" t="s">
        <v>1999</v>
      </c>
      <c r="K32">
        <v>40383.31</v>
      </c>
    </row>
    <row r="33" spans="10:11" x14ac:dyDescent="0.25">
      <c r="J33" t="s">
        <v>1999</v>
      </c>
      <c r="K33">
        <v>116452.2</v>
      </c>
    </row>
    <row r="34" spans="10:11" x14ac:dyDescent="0.25">
      <c r="J34" t="s">
        <v>2000</v>
      </c>
      <c r="K34">
        <v>229116.04</v>
      </c>
    </row>
    <row r="35" spans="10:11" x14ac:dyDescent="0.25">
      <c r="J35" t="s">
        <v>2000</v>
      </c>
      <c r="K35">
        <v>253691.08</v>
      </c>
    </row>
    <row r="36" spans="10:11" x14ac:dyDescent="0.25">
      <c r="J36" t="s">
        <v>2000</v>
      </c>
      <c r="K36">
        <v>12074.63</v>
      </c>
    </row>
    <row r="37" spans="10:11" x14ac:dyDescent="0.25">
      <c r="J37" t="s">
        <v>2000</v>
      </c>
      <c r="K37">
        <v>9889.3799999999992</v>
      </c>
    </row>
    <row r="38" spans="10:11" x14ac:dyDescent="0.25">
      <c r="J38" t="s">
        <v>2001</v>
      </c>
      <c r="K38">
        <v>59710.07</v>
      </c>
    </row>
    <row r="39" spans="10:11" x14ac:dyDescent="0.25">
      <c r="J39" t="s">
        <v>2001</v>
      </c>
      <c r="K39">
        <v>578696.67000000004</v>
      </c>
    </row>
    <row r="40" spans="10:11" x14ac:dyDescent="0.25">
      <c r="J40" t="s">
        <v>2001</v>
      </c>
      <c r="K40">
        <v>190668.82</v>
      </c>
    </row>
    <row r="41" spans="10:11" x14ac:dyDescent="0.25">
      <c r="J41" t="s">
        <v>2001</v>
      </c>
      <c r="K41">
        <v>494269.11</v>
      </c>
    </row>
    <row r="42" spans="10:11" x14ac:dyDescent="0.25">
      <c r="J42" t="s">
        <v>2002</v>
      </c>
      <c r="K42">
        <v>131649.47</v>
      </c>
    </row>
    <row r="43" spans="10:11" x14ac:dyDescent="0.25">
      <c r="J43" t="s">
        <v>2002</v>
      </c>
      <c r="K43">
        <v>399.04</v>
      </c>
    </row>
    <row r="44" spans="10:11" x14ac:dyDescent="0.25">
      <c r="J44" t="s">
        <v>2002</v>
      </c>
      <c r="K44">
        <v>7009.33</v>
      </c>
    </row>
    <row r="45" spans="10:11" x14ac:dyDescent="0.25">
      <c r="J45" t="s">
        <v>2002</v>
      </c>
      <c r="K45">
        <v>3381.69</v>
      </c>
    </row>
    <row r="46" spans="10:11" x14ac:dyDescent="0.25">
      <c r="J46" t="s">
        <v>2003</v>
      </c>
      <c r="K46">
        <v>11109.57</v>
      </c>
    </row>
    <row r="47" spans="10:11" x14ac:dyDescent="0.25">
      <c r="J47" t="s">
        <v>2004</v>
      </c>
      <c r="K47">
        <v>20841.669999999998</v>
      </c>
    </row>
    <row r="48" spans="10:11" x14ac:dyDescent="0.25">
      <c r="J48" t="s">
        <v>2004</v>
      </c>
      <c r="K48">
        <v>12489.35</v>
      </c>
    </row>
    <row r="49" spans="10:11" x14ac:dyDescent="0.25">
      <c r="J49" t="s">
        <v>2004</v>
      </c>
      <c r="K49">
        <v>10545.51</v>
      </c>
    </row>
    <row r="50" spans="10:11" x14ac:dyDescent="0.25">
      <c r="J50" t="s">
        <v>2004</v>
      </c>
      <c r="K50">
        <v>13833.12</v>
      </c>
    </row>
    <row r="51" spans="10:11" x14ac:dyDescent="0.25">
      <c r="J51" t="s">
        <v>2005</v>
      </c>
      <c r="K51">
        <v>3352.14</v>
      </c>
    </row>
    <row r="52" spans="10:11" x14ac:dyDescent="0.25">
      <c r="J52" t="s">
        <v>2005</v>
      </c>
      <c r="K52">
        <v>15439.39</v>
      </c>
    </row>
    <row r="53" spans="10:11" x14ac:dyDescent="0.25">
      <c r="J53" t="s">
        <v>2006</v>
      </c>
      <c r="K53">
        <v>5008.3</v>
      </c>
    </row>
    <row r="54" spans="10:11" x14ac:dyDescent="0.25">
      <c r="J54" t="s">
        <v>2007</v>
      </c>
      <c r="K54">
        <v>56502.18</v>
      </c>
    </row>
    <row r="55" spans="10:11" x14ac:dyDescent="0.25">
      <c r="J55" t="s">
        <v>2007</v>
      </c>
      <c r="K55">
        <v>10786.4</v>
      </c>
    </row>
    <row r="56" spans="10:11" x14ac:dyDescent="0.25">
      <c r="J56" t="s">
        <v>2007</v>
      </c>
      <c r="K56">
        <v>5611.41</v>
      </c>
    </row>
    <row r="57" spans="10:11" x14ac:dyDescent="0.25">
      <c r="J57" t="s">
        <v>2007</v>
      </c>
      <c r="K57">
        <v>60046.78</v>
      </c>
    </row>
    <row r="58" spans="10:11" x14ac:dyDescent="0.25">
      <c r="J58" t="s">
        <v>2008</v>
      </c>
      <c r="K58">
        <v>18022.86</v>
      </c>
    </row>
    <row r="59" spans="10:11" x14ac:dyDescent="0.25">
      <c r="J59" t="s">
        <v>2008</v>
      </c>
      <c r="K59">
        <v>1818.07</v>
      </c>
    </row>
    <row r="60" spans="10:11" x14ac:dyDescent="0.25">
      <c r="J60" t="s">
        <v>2008</v>
      </c>
      <c r="K60">
        <v>411.79</v>
      </c>
    </row>
    <row r="61" spans="10:11" x14ac:dyDescent="0.25">
      <c r="J61" t="s">
        <v>2009</v>
      </c>
      <c r="K61">
        <v>6522.61</v>
      </c>
    </row>
    <row r="62" spans="10:11" x14ac:dyDescent="0.25">
      <c r="J62" t="s">
        <v>2009</v>
      </c>
      <c r="K62">
        <v>30897</v>
      </c>
    </row>
    <row r="63" spans="10:11" x14ac:dyDescent="0.25">
      <c r="J63" t="s">
        <v>2009</v>
      </c>
      <c r="K63">
        <v>80619.759999999995</v>
      </c>
    </row>
    <row r="64" spans="10:11" x14ac:dyDescent="0.25">
      <c r="J64" t="s">
        <v>2010</v>
      </c>
      <c r="K64">
        <v>9261.94</v>
      </c>
    </row>
    <row r="65" spans="10:11" x14ac:dyDescent="0.25">
      <c r="J65" t="s">
        <v>2010</v>
      </c>
      <c r="K65">
        <v>50247.75</v>
      </c>
    </row>
    <row r="66" spans="10:11" x14ac:dyDescent="0.25">
      <c r="J66" t="s">
        <v>2010</v>
      </c>
      <c r="K66">
        <v>5275.05</v>
      </c>
    </row>
    <row r="67" spans="10:11" x14ac:dyDescent="0.25">
      <c r="J67" t="s">
        <v>2010</v>
      </c>
      <c r="K67">
        <v>850.12</v>
      </c>
    </row>
    <row r="68" spans="10:11" x14ac:dyDescent="0.25">
      <c r="J68" t="s">
        <v>2011</v>
      </c>
      <c r="K68">
        <v>58317.65</v>
      </c>
    </row>
    <row r="69" spans="10:11" x14ac:dyDescent="0.25">
      <c r="J69" t="s">
        <v>2011</v>
      </c>
      <c r="K69">
        <v>93494.63</v>
      </c>
    </row>
    <row r="70" spans="10:11" x14ac:dyDescent="0.25">
      <c r="J70" t="s">
        <v>2011</v>
      </c>
      <c r="K70">
        <v>673.7</v>
      </c>
    </row>
    <row r="71" spans="10:11" x14ac:dyDescent="0.25">
      <c r="J71" t="s">
        <v>2011</v>
      </c>
      <c r="K71">
        <v>15725.12</v>
      </c>
    </row>
    <row r="72" spans="10:11" x14ac:dyDescent="0.25">
      <c r="J72" t="s">
        <v>2012</v>
      </c>
      <c r="K72">
        <v>399.4</v>
      </c>
    </row>
    <row r="73" spans="10:11" x14ac:dyDescent="0.25">
      <c r="J73" t="s">
        <v>2012</v>
      </c>
      <c r="K73">
        <v>3859.65</v>
      </c>
    </row>
    <row r="74" spans="10:11" x14ac:dyDescent="0.25">
      <c r="J74" t="s">
        <v>2012</v>
      </c>
      <c r="K74">
        <v>396.86</v>
      </c>
    </row>
    <row r="75" spans="10:11" x14ac:dyDescent="0.25">
      <c r="J75" t="s">
        <v>2012</v>
      </c>
      <c r="K75">
        <v>410.83</v>
      </c>
    </row>
    <row r="76" spans="10:11" x14ac:dyDescent="0.25">
      <c r="J76" t="s">
        <v>2013</v>
      </c>
      <c r="K76">
        <v>10824.33</v>
      </c>
    </row>
    <row r="77" spans="10:11" x14ac:dyDescent="0.25">
      <c r="J77" t="s">
        <v>2013</v>
      </c>
      <c r="K77">
        <v>2310.7800000000002</v>
      </c>
    </row>
    <row r="78" spans="10:11" x14ac:dyDescent="0.25">
      <c r="J78" t="s">
        <v>2013</v>
      </c>
      <c r="K78">
        <v>26900.22</v>
      </c>
    </row>
    <row r="79" spans="10:11" x14ac:dyDescent="0.25">
      <c r="J79" t="s">
        <v>2014</v>
      </c>
      <c r="K79">
        <v>11282.93</v>
      </c>
    </row>
    <row r="80" spans="10:11" x14ac:dyDescent="0.25">
      <c r="J80" t="s">
        <v>2014</v>
      </c>
      <c r="K80">
        <v>7614.38</v>
      </c>
    </row>
    <row r="81" spans="10:12" x14ac:dyDescent="0.25">
      <c r="J81" t="s">
        <v>2014</v>
      </c>
      <c r="K81">
        <v>420.08</v>
      </c>
    </row>
    <row r="82" spans="10:12" x14ac:dyDescent="0.25">
      <c r="J82" t="s">
        <v>2015</v>
      </c>
      <c r="K82">
        <v>59472.21</v>
      </c>
    </row>
    <row r="83" spans="10:12" x14ac:dyDescent="0.25">
      <c r="J83" t="s">
        <v>2015</v>
      </c>
      <c r="K83">
        <v>6579.42</v>
      </c>
    </row>
    <row r="84" spans="10:12" x14ac:dyDescent="0.25">
      <c r="J84" t="s">
        <v>2015</v>
      </c>
      <c r="K84">
        <v>38249.74</v>
      </c>
    </row>
    <row r="85" spans="10:12" x14ac:dyDescent="0.25">
      <c r="J85" t="s">
        <v>2016</v>
      </c>
      <c r="K85">
        <v>45163.75</v>
      </c>
    </row>
    <row r="86" spans="10:12" x14ac:dyDescent="0.25">
      <c r="J86" t="s">
        <v>2016</v>
      </c>
      <c r="K86">
        <v>2255.64</v>
      </c>
    </row>
    <row r="87" spans="10:12" x14ac:dyDescent="0.25">
      <c r="J87" t="s">
        <v>2017</v>
      </c>
      <c r="K87">
        <v>545.1</v>
      </c>
    </row>
    <row r="88" spans="10:12" x14ac:dyDescent="0.25">
      <c r="J88" t="s">
        <v>2018</v>
      </c>
      <c r="K88">
        <v>665.93</v>
      </c>
    </row>
    <row r="89" spans="10:12" x14ac:dyDescent="0.25">
      <c r="J89" t="s">
        <v>2018</v>
      </c>
      <c r="K89">
        <v>2384.7600000000002</v>
      </c>
    </row>
    <row r="90" spans="10:12" x14ac:dyDescent="0.25">
      <c r="J90" t="s">
        <v>2019</v>
      </c>
      <c r="K90">
        <v>199593.28</v>
      </c>
    </row>
    <row r="91" spans="10:12" x14ac:dyDescent="0.25">
      <c r="J91" t="s">
        <v>2019</v>
      </c>
      <c r="K91">
        <v>92539.54</v>
      </c>
    </row>
    <row r="92" spans="10:12" x14ac:dyDescent="0.25">
      <c r="J92" t="s">
        <v>2019</v>
      </c>
      <c r="K92">
        <v>2337.9</v>
      </c>
    </row>
    <row r="93" spans="10:12" x14ac:dyDescent="0.25">
      <c r="J93" t="s">
        <v>2019</v>
      </c>
      <c r="K93">
        <v>193535.66</v>
      </c>
      <c r="L93">
        <f>K90+K91+K92+K93</f>
        <v>488006.38</v>
      </c>
    </row>
    <row r="94" spans="10:12" x14ac:dyDescent="0.25">
      <c r="J94" t="s">
        <v>2020</v>
      </c>
      <c r="K94">
        <v>36906.67</v>
      </c>
    </row>
    <row r="95" spans="10:12" x14ac:dyDescent="0.25">
      <c r="J95" t="s">
        <v>2020</v>
      </c>
      <c r="K95">
        <v>93089.75</v>
      </c>
    </row>
    <row r="96" spans="10:12" x14ac:dyDescent="0.25">
      <c r="J96" t="s">
        <v>2020</v>
      </c>
      <c r="K96">
        <v>11571.71</v>
      </c>
    </row>
    <row r="97" spans="10:11" x14ac:dyDescent="0.25">
      <c r="J97" t="s">
        <v>2020</v>
      </c>
      <c r="K97">
        <v>84347.48</v>
      </c>
    </row>
    <row r="98" spans="10:11" x14ac:dyDescent="0.25">
      <c r="J98" t="s">
        <v>2021</v>
      </c>
      <c r="K98">
        <v>28156.75</v>
      </c>
    </row>
    <row r="99" spans="10:11" x14ac:dyDescent="0.25">
      <c r="J99" t="s">
        <v>2021</v>
      </c>
      <c r="K99">
        <v>49906.38</v>
      </c>
    </row>
    <row r="100" spans="10:11" x14ac:dyDescent="0.25">
      <c r="J100" t="s">
        <v>2021</v>
      </c>
      <c r="K100">
        <v>38418.07</v>
      </c>
    </row>
    <row r="101" spans="10:11" x14ac:dyDescent="0.25">
      <c r="J101" t="s">
        <v>2022</v>
      </c>
      <c r="K101">
        <v>35967.97</v>
      </c>
    </row>
    <row r="102" spans="10:11" x14ac:dyDescent="0.25">
      <c r="J102" t="s">
        <v>2022</v>
      </c>
      <c r="K102">
        <v>138325.85999999999</v>
      </c>
    </row>
    <row r="103" spans="10:11" x14ac:dyDescent="0.25">
      <c r="J103" t="s">
        <v>2022</v>
      </c>
      <c r="K103">
        <v>355388.42</v>
      </c>
    </row>
    <row r="104" spans="10:11" x14ac:dyDescent="0.25">
      <c r="J104" t="s">
        <v>2022</v>
      </c>
      <c r="K104">
        <v>24242.5</v>
      </c>
    </row>
    <row r="105" spans="10:11" x14ac:dyDescent="0.25">
      <c r="J105" t="s">
        <v>2023</v>
      </c>
      <c r="K105">
        <v>1109.53</v>
      </c>
    </row>
    <row r="106" spans="10:11" x14ac:dyDescent="0.25">
      <c r="J106" t="s">
        <v>2023</v>
      </c>
      <c r="K106">
        <v>1381.02</v>
      </c>
    </row>
    <row r="107" spans="10:11" x14ac:dyDescent="0.25">
      <c r="J107" t="s">
        <v>2023</v>
      </c>
      <c r="K107">
        <v>14556.85</v>
      </c>
    </row>
    <row r="108" spans="10:11" x14ac:dyDescent="0.25">
      <c r="J108" t="s">
        <v>2023</v>
      </c>
      <c r="K108">
        <v>807.99</v>
      </c>
    </row>
    <row r="109" spans="10:11" x14ac:dyDescent="0.25">
      <c r="J109" t="s">
        <v>2024</v>
      </c>
      <c r="K109">
        <v>32010.19</v>
      </c>
    </row>
    <row r="110" spans="10:11" x14ac:dyDescent="0.25">
      <c r="J110" t="s">
        <v>2025</v>
      </c>
      <c r="K110">
        <v>2295.9899999999998</v>
      </c>
    </row>
    <row r="111" spans="10:11" x14ac:dyDescent="0.25">
      <c r="J111" t="s">
        <v>2026</v>
      </c>
      <c r="K111">
        <v>2364.25</v>
      </c>
    </row>
    <row r="112" spans="10:11" x14ac:dyDescent="0.25">
      <c r="J112" t="s">
        <v>2027</v>
      </c>
      <c r="K112">
        <v>108568.45</v>
      </c>
    </row>
    <row r="113" spans="10:11" x14ac:dyDescent="0.25">
      <c r="J113" t="s">
        <v>2027</v>
      </c>
      <c r="K113">
        <v>85821.89</v>
      </c>
    </row>
    <row r="114" spans="10:11" x14ac:dyDescent="0.25">
      <c r="J114" t="s">
        <v>2027</v>
      </c>
      <c r="K114">
        <v>85821.89</v>
      </c>
    </row>
    <row r="115" spans="10:11" x14ac:dyDescent="0.25">
      <c r="J115" t="s">
        <v>2028</v>
      </c>
      <c r="K115">
        <v>552790.80000000005</v>
      </c>
    </row>
    <row r="116" spans="10:11" x14ac:dyDescent="0.25">
      <c r="J116" t="s">
        <v>2028</v>
      </c>
      <c r="K116">
        <v>495574.41</v>
      </c>
    </row>
    <row r="117" spans="10:11" x14ac:dyDescent="0.25">
      <c r="J117" t="s">
        <v>2028</v>
      </c>
      <c r="K117">
        <v>47928.85</v>
      </c>
    </row>
    <row r="118" spans="10:11" x14ac:dyDescent="0.25">
      <c r="J118" t="s">
        <v>2028</v>
      </c>
      <c r="K118">
        <v>564584.51</v>
      </c>
    </row>
    <row r="119" spans="10:11" x14ac:dyDescent="0.25">
      <c r="J119" t="s">
        <v>2029</v>
      </c>
      <c r="K119">
        <v>178617.94</v>
      </c>
    </row>
    <row r="120" spans="10:11" x14ac:dyDescent="0.25">
      <c r="J120" t="s">
        <v>2029</v>
      </c>
      <c r="K120">
        <v>127499.77</v>
      </c>
    </row>
    <row r="121" spans="10:11" x14ac:dyDescent="0.25">
      <c r="J121" t="s">
        <v>2030</v>
      </c>
      <c r="K121">
        <v>5879.42</v>
      </c>
    </row>
    <row r="122" spans="10:11" x14ac:dyDescent="0.25">
      <c r="J122" t="s">
        <v>2030</v>
      </c>
      <c r="K122">
        <v>240282.68</v>
      </c>
    </row>
    <row r="123" spans="10:11" x14ac:dyDescent="0.25">
      <c r="J123" t="s">
        <v>2030</v>
      </c>
      <c r="K123">
        <v>3963.79</v>
      </c>
    </row>
    <row r="124" spans="10:11" x14ac:dyDescent="0.25">
      <c r="J124" t="s">
        <v>2031</v>
      </c>
      <c r="K124">
        <v>85821.89</v>
      </c>
    </row>
    <row r="125" spans="10:11" x14ac:dyDescent="0.25">
      <c r="J125" t="s">
        <v>2031</v>
      </c>
      <c r="K125">
        <v>44204.72</v>
      </c>
    </row>
    <row r="126" spans="10:11" x14ac:dyDescent="0.25">
      <c r="J126" t="s">
        <v>2031</v>
      </c>
      <c r="K126">
        <v>31684.69</v>
      </c>
    </row>
    <row r="127" spans="10:11" x14ac:dyDescent="0.25">
      <c r="K127">
        <f>SUM(K13:K126)</f>
        <v>7673239.2800000003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9</vt:i4>
      </vt:variant>
    </vt:vector>
  </HeadingPairs>
  <TitlesOfParts>
    <vt:vector size="16" baseType="lpstr">
      <vt:lpstr>repassar 2023</vt:lpstr>
      <vt:lpstr>falta repassar 2023</vt:lpstr>
      <vt:lpstr> ACP DE 09 03 23</vt:lpstr>
      <vt:lpstr>ACP DE 19 04 23</vt:lpstr>
      <vt:lpstr>ACP DE 20 06 23</vt:lpstr>
      <vt:lpstr>Planilha6</vt:lpstr>
      <vt:lpstr>Planilha7</vt:lpstr>
      <vt:lpstr>'ACP DE 19 04 23'!__xlnm_Print_Area</vt:lpstr>
      <vt:lpstr>' ACP DE 09 03 23'!Area_de_impressao</vt:lpstr>
      <vt:lpstr>'ACP DE 19 04 23'!Area_de_impressao</vt:lpstr>
      <vt:lpstr>'ACP DE 20 06 23'!Area_de_impressao</vt:lpstr>
      <vt:lpstr>'falta repassar 2023'!Area_de_impressao</vt:lpstr>
      <vt:lpstr>Planilha7!Area_de_impressao</vt:lpstr>
      <vt:lpstr>'repassar 2023'!Area_de_impressao</vt:lpstr>
      <vt:lpstr>'ACP DE 19 04 23'!Excel_BuiltIn__FilterDatabase</vt:lpstr>
      <vt:lpstr>'repassar 2023'!Excel_BuiltIn_Print_Area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Possan Foschiera</dc:creator>
  <cp:lastModifiedBy>Claudia Possan Foschiera</cp:lastModifiedBy>
  <dcterms:created xsi:type="dcterms:W3CDTF">2024-01-26T19:20:31Z</dcterms:created>
  <dcterms:modified xsi:type="dcterms:W3CDTF">2024-01-26T19:20:31Z</dcterms:modified>
</cp:coreProperties>
</file>