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29" i="4" l="1"/>
  <c r="M28" i="4"/>
  <c r="M31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L28" i="4"/>
  <c r="J29" i="4"/>
  <c r="K29" i="4"/>
  <c r="F29" i="4"/>
  <c r="F28" i="4"/>
  <c r="G29" i="4"/>
  <c r="H29" i="4"/>
  <c r="D29" i="4"/>
  <c r="D28" i="4"/>
  <c r="F14" i="4"/>
  <c r="F8" i="4"/>
  <c r="D14" i="4"/>
  <c r="D9" i="4"/>
  <c r="D8" i="4"/>
  <c r="D33" i="4"/>
  <c r="F9" i="4"/>
  <c r="N14" i="4"/>
  <c r="N8" i="4"/>
  <c r="N33" i="4"/>
  <c r="N9" i="4"/>
  <c r="L14" i="4"/>
  <c r="L9" i="4"/>
  <c r="J14" i="4"/>
  <c r="J9" i="4"/>
  <c r="J8" i="4"/>
  <c r="J33" i="4"/>
  <c r="G14" i="4"/>
  <c r="G9" i="4"/>
  <c r="H9" i="4"/>
  <c r="E14" i="4"/>
  <c r="E8" i="4"/>
  <c r="G28" i="4"/>
  <c r="H28" i="4"/>
  <c r="J28" i="4"/>
  <c r="K28" i="4"/>
  <c r="L8" i="4"/>
  <c r="L33" i="4"/>
  <c r="M33" i="4"/>
  <c r="M14" i="4"/>
  <c r="M9" i="4"/>
  <c r="K9" i="4"/>
  <c r="K8" i="4"/>
  <c r="E33" i="4"/>
  <c r="K33" i="4"/>
  <c r="H14" i="4"/>
  <c r="K14" i="4"/>
  <c r="I14" i="4"/>
  <c r="I9" i="4"/>
  <c r="G8" i="4"/>
  <c r="G33" i="4"/>
  <c r="H33" i="4"/>
  <c r="H8" i="4"/>
  <c r="F33" i="4"/>
  <c r="M8" i="4"/>
  <c r="I8" i="4"/>
  <c r="I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<sst xmlns="http://schemas.openxmlformats.org/spreadsheetml/2006/main" count="54" uniqueCount="46">
  <si>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</si>
  <si>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</si>
  <si>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</si>
  <si>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</si>
  <si>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</si>
  <si>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</si>
  <si>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</si>
  <si>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</si>
  <si>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</si>
  <si>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</si>
  <si>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</si>
  <si>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</si>
  <si>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</si>
  <si>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</si>
  <si>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</si>
  <si>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</si>
  <si>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</si>
  <si>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</si>
  <si>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</si>
  <si>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</si>
  <si>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</si>
  <si>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</si>
  <si>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</si>
  <si>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</si>
  <si>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</si>
  <si>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</si>
  <si>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</si>
  <si>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</si>
  <si>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</si>
  <si>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</si>
  <si>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</si>
  <si>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</si>
  <si>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</si>
  <si>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</si>
  <si>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</si>
  <si>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</si>
  <si>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</si>
  <si>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</si>
  <si>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</si>
  <si>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</si>
  <si>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</si>
  <si>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</si>
  <si>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</si>
  <si>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</si>
  <si>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</si>
  <si>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NOVEMBRO/2022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</si>
</sst>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5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26" sqref="N26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171236751</v>
      </c>
      <c r="F8" s="29">
        <f>F9+F14</f>
        <v>2485499.84</v>
      </c>
      <c r="G8" s="29">
        <f>G9+G14</f>
        <v>116121403.51000001</v>
      </c>
      <c r="H8" s="42">
        <f>ROUND(G8/E8,3)*1</f>
        <v>0.67800000000000005</v>
      </c>
      <c r="I8" s="29">
        <f>I9+I14</f>
        <v>52629847.650000006</v>
      </c>
      <c r="J8" s="29">
        <f>J9+J14</f>
        <v>95199236.020000011</v>
      </c>
      <c r="K8" s="44">
        <f>ROUND(J8/E8,3)*1</f>
        <v>0.55600000000000005</v>
      </c>
      <c r="L8" s="29">
        <f>L9+L14</f>
        <v>89183066.680000007</v>
      </c>
      <c r="M8" s="44">
        <f>ROUND(L8/E8,3)*1</f>
        <v>0.52100000000000002</v>
      </c>
      <c r="N8" s="29">
        <f>N9+N14</f>
        <v>11113657.6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69702252</v>
      </c>
      <c r="F9" s="30">
        <f>SUM(F10:F13)</f>
        <v>0</v>
      </c>
      <c r="G9" s="30">
        <f>SUM(G10:G13)</f>
        <v>58648811.549999997</v>
      </c>
      <c r="H9" s="43">
        <f>ROUND(G9/E9,3)*1</f>
        <v>0.84099999999999997</v>
      </c>
      <c r="I9" s="30">
        <f>SUM(I10:I13)</f>
        <v>11053440.450000001</v>
      </c>
      <c r="J9" s="30">
        <f>SUM(J10:J13)</f>
        <v>58644608.560000002</v>
      </c>
      <c r="K9" s="43">
        <f>ROUND(J9/E9,3)*1</f>
        <v>0.84099999999999997</v>
      </c>
      <c r="L9" s="30">
        <f>SUM(L10:L13)</f>
        <v>54504044.460000001</v>
      </c>
      <c r="M9" s="46">
        <f>ROUND(L9/E9,3)*1</f>
        <v>0.78200000000000003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254350</v>
      </c>
      <c r="F10" s="31">
        <v>0</v>
      </c>
      <c r="G10" s="32">
        <v>211497.59</v>
      </c>
      <c r="H10" s="40">
        <f>ROUND(G10/E10,3)*1</f>
        <v>0.83199999999999996</v>
      </c>
      <c r="I10" s="33">
        <f>E10-G10-F10</f>
        <v>42852.41</v>
      </c>
      <c r="J10" s="34">
        <v>211497.59</v>
      </c>
      <c r="K10" s="45">
        <f>ROUND(J10/E10,3)*1</f>
        <v>0.83199999999999996</v>
      </c>
      <c r="L10" s="35">
        <v>191912.1</v>
      </c>
      <c r="M10" s="48">
        <f>ROUND(L10/E10,3)*1</f>
        <v>0.755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53084281</v>
      </c>
      <c r="F11" s="31">
        <v>0</v>
      </c>
      <c r="G11" s="32">
        <v>45027281.219999999</v>
      </c>
      <c r="H11" s="40">
        <f t="shared" ref="H11:H27" si="0">ROUND(G11/E11,3)*1</f>
        <v>0.84799999999999998</v>
      </c>
      <c r="I11" s="33">
        <f t="shared" ref="I11:I27" si="1">E11-G11-F11</f>
        <v>8056999.7800000012</v>
      </c>
      <c r="J11" s="34">
        <v>45027281.219999999</v>
      </c>
      <c r="K11" s="45">
        <f t="shared" ref="K11:K27" si="2">ROUND(J11/E11,3)*1</f>
        <v>0.84799999999999998</v>
      </c>
      <c r="L11" s="35">
        <v>42186977.299999997</v>
      </c>
      <c r="M11" s="48">
        <f t="shared" ref="M11:M27" si="3">ROUND(L11/E11,3)*1</f>
        <v>0.79500000000000004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16105040</v>
      </c>
      <c r="F12" s="31">
        <v>0</v>
      </c>
      <c r="G12" s="32">
        <v>13351354.58</v>
      </c>
      <c r="H12" s="40">
        <f t="shared" si="0"/>
        <v>0.82899999999999996</v>
      </c>
      <c r="I12" s="33">
        <f t="shared" si="1"/>
        <v>2753685.42</v>
      </c>
      <c r="J12" s="37">
        <v>13347151.59</v>
      </c>
      <c r="K12" s="45">
        <f t="shared" si="2"/>
        <v>0.82899999999999996</v>
      </c>
      <c r="L12" s="38">
        <v>12074020.310000001</v>
      </c>
      <c r="M12" s="48">
        <f t="shared" si="3"/>
        <v>0.75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58678.16</v>
      </c>
      <c r="H13" s="40">
        <f t="shared" si="0"/>
        <v>0.22700000000000001</v>
      </c>
      <c r="I13" s="33">
        <f t="shared" si="1"/>
        <v>199902.84</v>
      </c>
      <c r="J13" s="37">
        <v>58678.16</v>
      </c>
      <c r="K13" s="45">
        <f t="shared" si="2"/>
        <v>0.22700000000000001</v>
      </c>
      <c r="L13" s="38">
        <v>51134.75</v>
      </c>
      <c r="M13" s="48">
        <f t="shared" si="3"/>
        <v>0.19800000000000001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2485499.84</v>
      </c>
      <c r="G14" s="30">
        <f>SUM(G15:G27)</f>
        <v>57472591.960000008</v>
      </c>
      <c r="H14" s="43">
        <f>ROUND(G14/E14,3)*1</f>
        <v>0.56599999999999995</v>
      </c>
      <c r="I14" s="30">
        <f>SUM(I15:I27)</f>
        <v>41576407.200000003</v>
      </c>
      <c r="J14" s="30">
        <f>SUM(J15:J27)</f>
        <v>36554627.460000008</v>
      </c>
      <c r="K14" s="43">
        <f>ROUND(J14/E14,3)*1</f>
        <v>0.36</v>
      </c>
      <c r="L14" s="30">
        <f>SUM(L15:L27)</f>
        <v>34679022.220000006</v>
      </c>
      <c r="M14" s="46">
        <f>ROUND(L14/E14,3)*1</f>
        <v>0.34200000000000003</v>
      </c>
      <c r="N14" s="30">
        <f>SUM(N15:N27)</f>
        <v>7303855.0899999999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718215.18</v>
      </c>
      <c r="H15" s="40">
        <f t="shared" si="0"/>
        <v>0.14399999999999999</v>
      </c>
      <c r="I15" s="33">
        <f t="shared" si="1"/>
        <v>4281784.82</v>
      </c>
      <c r="J15" s="37">
        <v>718215.18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243222.12</v>
      </c>
      <c r="H16" s="40">
        <f t="shared" si="0"/>
        <v>0.60799999999999998</v>
      </c>
      <c r="I16" s="33">
        <f t="shared" si="1"/>
        <v>156777.88</v>
      </c>
      <c r="J16" s="37">
        <v>243222.12</v>
      </c>
      <c r="K16" s="45">
        <f t="shared" si="2"/>
        <v>0.60799999999999998</v>
      </c>
      <c r="L16" s="38">
        <v>218136.94</v>
      </c>
      <c r="M16" s="48">
        <f t="shared" si="3"/>
        <v>0.54500000000000004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2498000</v>
      </c>
      <c r="F17" s="31">
        <v>0</v>
      </c>
      <c r="G17" s="32">
        <v>1085049.72</v>
      </c>
      <c r="H17" s="40">
        <f t="shared" si="0"/>
        <v>0.434</v>
      </c>
      <c r="I17" s="33">
        <f t="shared" si="1"/>
        <v>1412950.28</v>
      </c>
      <c r="J17" s="37">
        <v>888049.72</v>
      </c>
      <c r="K17" s="45">
        <f t="shared" si="2"/>
        <v>0.35599999999999998</v>
      </c>
      <c r="L17" s="38">
        <v>888049.72</v>
      </c>
      <c r="M17" s="48">
        <f t="shared" si="3"/>
        <v>0.35599999999999998</v>
      </c>
      <c r="N17" s="33">
        <v>10942.6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427000</v>
      </c>
      <c r="F18" s="31">
        <v>35080.81</v>
      </c>
      <c r="G18" s="32">
        <v>264656.73</v>
      </c>
      <c r="H18" s="40">
        <f t="shared" si="0"/>
        <v>0.62</v>
      </c>
      <c r="I18" s="33">
        <f t="shared" si="1"/>
        <v>127262.46000000002</v>
      </c>
      <c r="J18" s="37">
        <v>252669.38</v>
      </c>
      <c r="K18" s="45">
        <f t="shared" si="2"/>
        <v>0.59199999999999997</v>
      </c>
      <c r="L18" s="38">
        <v>194581.75</v>
      </c>
      <c r="M18" s="48">
        <f t="shared" si="3"/>
        <v>0.45600000000000002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4098000</v>
      </c>
      <c r="F19" s="31">
        <v>0</v>
      </c>
      <c r="G19" s="32">
        <v>3896427.38</v>
      </c>
      <c r="H19" s="40">
        <f t="shared" si="0"/>
        <v>0.95099999999999996</v>
      </c>
      <c r="I19" s="33">
        <f t="shared" si="1"/>
        <v>201572.62000000011</v>
      </c>
      <c r="J19" s="37">
        <v>2672338.81</v>
      </c>
      <c r="K19" s="45">
        <f t="shared" si="2"/>
        <v>0.65200000000000002</v>
      </c>
      <c r="L19" s="38">
        <v>2424705.69</v>
      </c>
      <c r="M19" s="48">
        <f t="shared" si="3"/>
        <v>0.59199999999999997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3084000</v>
      </c>
      <c r="F20" s="31">
        <v>0</v>
      </c>
      <c r="G20" s="32">
        <v>363484.08</v>
      </c>
      <c r="H20" s="40">
        <f t="shared" si="0"/>
        <v>0.11799999999999999</v>
      </c>
      <c r="I20" s="33">
        <f t="shared" si="1"/>
        <v>2720515.92</v>
      </c>
      <c r="J20" s="37">
        <v>201384.51</v>
      </c>
      <c r="K20" s="45">
        <f t="shared" si="2"/>
        <v>6.5000000000000002E-2</v>
      </c>
      <c r="L20" s="38">
        <v>201384.51</v>
      </c>
      <c r="M20" s="48">
        <f t="shared" si="3"/>
        <v>6.5000000000000002E-2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4370107.25</v>
      </c>
      <c r="H21" s="40">
        <f t="shared" si="0"/>
        <v>0.99199999999999999</v>
      </c>
      <c r="I21" s="33">
        <f t="shared" si="1"/>
        <v>35892.75</v>
      </c>
      <c r="J21" s="37">
        <v>3625505.77</v>
      </c>
      <c r="K21" s="45">
        <f t="shared" si="2"/>
        <v>0.82299999999999995</v>
      </c>
      <c r="L21" s="38">
        <v>3284604.58</v>
      </c>
      <c r="M21" s="48">
        <f t="shared" si="3"/>
        <v>0.745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55323450</v>
      </c>
      <c r="F22" s="31">
        <v>932483</v>
      </c>
      <c r="G22" s="32">
        <v>22884916.16</v>
      </c>
      <c r="H22" s="40">
        <f t="shared" si="0"/>
        <v>0.41399999999999998</v>
      </c>
      <c r="I22" s="33">
        <f t="shared" si="1"/>
        <v>31506050.84</v>
      </c>
      <c r="J22" s="37">
        <v>13275096.42</v>
      </c>
      <c r="K22" s="45">
        <f t="shared" si="2"/>
        <v>0.24</v>
      </c>
      <c r="L22" s="38">
        <v>12444524.18</v>
      </c>
      <c r="M22" s="48">
        <f t="shared" si="3"/>
        <v>0.22500000000000001</v>
      </c>
      <c r="N22" s="33">
        <v>1443750.92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1517936.03</v>
      </c>
      <c r="G23" s="32">
        <v>21780777.699999999</v>
      </c>
      <c r="H23" s="40">
        <f t="shared" si="0"/>
        <v>0.90600000000000003</v>
      </c>
      <c r="I23" s="33">
        <f t="shared" si="1"/>
        <v>739732.27000000072</v>
      </c>
      <c r="J23" s="37">
        <v>13375449.710000001</v>
      </c>
      <c r="K23" s="45">
        <f t="shared" si="2"/>
        <v>0.55600000000000005</v>
      </c>
      <c r="L23" s="38">
        <v>13070243.25</v>
      </c>
      <c r="M23" s="48">
        <f t="shared" si="3"/>
        <v>0.54400000000000004</v>
      </c>
      <c r="N23" s="33">
        <v>4536597.47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387119.14</v>
      </c>
      <c r="H24" s="40">
        <f t="shared" si="0"/>
        <v>0.63</v>
      </c>
      <c r="I24" s="33">
        <f t="shared" si="1"/>
        <v>226883.86</v>
      </c>
      <c r="J24" s="37">
        <v>387119.14</v>
      </c>
      <c r="K24" s="45">
        <f t="shared" si="2"/>
        <v>0.63</v>
      </c>
      <c r="L24" s="38">
        <v>350487.44</v>
      </c>
      <c r="M24" s="48">
        <f t="shared" si="3"/>
        <v>0.57099999999999995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0</v>
      </c>
      <c r="G25" s="32">
        <v>1413095.18</v>
      </c>
      <c r="H25" s="40">
        <f t="shared" si="0"/>
        <v>0.91</v>
      </c>
      <c r="I25" s="33">
        <f t="shared" si="1"/>
        <v>139904.82000000007</v>
      </c>
      <c r="J25" s="37">
        <v>853911.55</v>
      </c>
      <c r="K25" s="45">
        <f t="shared" si="2"/>
        <v>0.55000000000000004</v>
      </c>
      <c r="L25" s="38">
        <v>822911.53</v>
      </c>
      <c r="M25" s="48">
        <f t="shared" si="3"/>
        <v>0.53</v>
      </c>
      <c r="N25" s="33">
        <v>78233.289999999994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38000</v>
      </c>
      <c r="F26" s="31">
        <v>0</v>
      </c>
      <c r="G26" s="32">
        <v>26761.37</v>
      </c>
      <c r="H26" s="40">
        <f t="shared" si="0"/>
        <v>0.70399999999999996</v>
      </c>
      <c r="I26" s="33">
        <f t="shared" si="1"/>
        <v>11238.630000000001</v>
      </c>
      <c r="J26" s="37">
        <v>25924.84</v>
      </c>
      <c r="K26" s="45">
        <f t="shared" si="2"/>
        <v>0.68200000000000005</v>
      </c>
      <c r="L26" s="38">
        <v>25924.84</v>
      </c>
      <c r="M26" s="48">
        <f t="shared" si="3"/>
        <v>0.68200000000000005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54600</v>
      </c>
      <c r="F27" s="31">
        <v>0</v>
      </c>
      <c r="G27" s="32">
        <v>38759.949999999997</v>
      </c>
      <c r="H27" s="40">
        <f t="shared" si="0"/>
        <v>0.71</v>
      </c>
      <c r="I27" s="33">
        <f t="shared" si="1"/>
        <v>15840.050000000003</v>
      </c>
      <c r="J27" s="37">
        <v>35740.31</v>
      </c>
      <c r="K27" s="45">
        <f t="shared" si="2"/>
        <v>0.65500000000000003</v>
      </c>
      <c r="L27" s="38">
        <v>35252.61</v>
      </c>
      <c r="M27" s="48">
        <f t="shared" si="3"/>
        <v>0.64600000000000002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3041.46</v>
      </c>
      <c r="G28" s="29">
        <f>G29</f>
        <v>6873686.5499999998</v>
      </c>
      <c r="H28" s="42">
        <f t="shared" ref="H28:H33" si="4">ROUND(G28/E28,3)*1</f>
        <v>0.56799999999999995</v>
      </c>
      <c r="I28" s="29">
        <f>I29</f>
        <v>5233667.99</v>
      </c>
      <c r="J28" s="29">
        <f>J29</f>
        <v>144687.21</v>
      </c>
      <c r="K28" s="44">
        <f t="shared" ref="K28:K33" si="5">ROUND(J28/E28,3)*1</f>
        <v>1.2E-2</v>
      </c>
      <c r="L28" s="29">
        <f>L29</f>
        <v>144687.21</v>
      </c>
      <c r="M28" s="44">
        <f>ROUND(L28/E28,3)*1</f>
        <v>1.2E-2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3041.46</v>
      </c>
      <c r="G29" s="30">
        <f>SUM(G30+G31+G32)</f>
        <v>6873686.5499999998</v>
      </c>
      <c r="H29" s="43">
        <f t="shared" si="4"/>
        <v>0.56799999999999995</v>
      </c>
      <c r="I29" s="30">
        <f>SUM(I30+I31+I32)</f>
        <v>5233667.99</v>
      </c>
      <c r="J29" s="30">
        <f>SUM(J30+J31+J32)</f>
        <v>144687.21</v>
      </c>
      <c r="K29" s="46">
        <f t="shared" si="5"/>
        <v>1.2E-2</v>
      </c>
      <c r="L29" s="30">
        <f>SUM(L30+L31+L32)</f>
        <v>144687.21</v>
      </c>
      <c r="M29" s="46">
        <f>ROUND(L29/E29,3)*1</f>
        <v>1.2E-2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ref="M30:M33" si="6">ROUND(L30/E30,3)*1</f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3041.46</v>
      </c>
      <c r="G31" s="32">
        <v>6873686.5499999998</v>
      </c>
      <c r="H31" s="40">
        <f t="shared" si="4"/>
        <v>0.754</v>
      </c>
      <c r="I31" s="33">
        <f>E31-G31-F31</f>
        <v>2233667.9900000002</v>
      </c>
      <c r="J31" s="37">
        <v>144687.21</v>
      </c>
      <c r="K31" s="45">
        <f t="shared" si="5"/>
        <v>1.6E-2</v>
      </c>
      <c r="L31" s="38">
        <v>144687.21</v>
      </c>
      <c r="M31" s="48">
        <f t="shared" si="6"/>
        <v>1.6E-2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183347147</v>
      </c>
      <c r="F33" s="39">
        <f>F8+F28</f>
        <v>2488541.2999999998</v>
      </c>
      <c r="G33" s="39">
        <f>G8+G28</f>
        <v>122995090.06</v>
      </c>
      <c r="H33" s="41">
        <f t="shared" si="4"/>
        <v>0.67100000000000004</v>
      </c>
      <c r="I33" s="39">
        <f>I8+I28</f>
        <v>57863515.640000008</v>
      </c>
      <c r="J33" s="39">
        <f>J8+J28</f>
        <v>95343923.230000004</v>
      </c>
      <c r="K33" s="47">
        <f t="shared" si="5"/>
        <v>0.52</v>
      </c>
      <c r="L33" s="39">
        <f>L8+L28</f>
        <v>89327753.890000001</v>
      </c>
      <c r="M33" s="47">
        <f t="shared" si="6"/>
        <v>0.48699999999999999</v>
      </c>
      <c r="N33" s="39">
        <f>N8+N28</f>
        <v>11113657.6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2023-02-01T20:30:37Z</dcterms:modified>
</cp:coreProperties>
</file>