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E8" i="4"/>
  <c r="N29" i="4"/>
  <c r="N28" i="4"/>
  <c r="L29" i="4"/>
  <c r="L28" i="4"/>
  <c r="M28" i="4"/>
  <c r="J29" i="4"/>
  <c r="K29" i="4"/>
  <c r="F29" i="4"/>
  <c r="F28" i="4"/>
  <c r="G29" i="4"/>
  <c r="H29" i="4"/>
  <c r="D29" i="4"/>
  <c r="D28" i="4"/>
  <c r="F14" i="4"/>
  <c r="F8" i="4"/>
  <c r="D14" i="4"/>
  <c r="D9" i="4"/>
  <c r="F9" i="4"/>
  <c r="N14" i="4"/>
  <c r="N8" i="4"/>
  <c r="N33" i="4"/>
  <c r="N9" i="4"/>
  <c r="L14" i="4"/>
  <c r="M14" i="4"/>
  <c r="L9" i="4"/>
  <c r="M9" i="4"/>
  <c r="J14" i="4"/>
  <c r="K14" i="4"/>
  <c r="J9" i="4"/>
  <c r="K9" i="4"/>
  <c r="G14" i="4"/>
  <c r="H14" i="4"/>
  <c r="G9" i="4"/>
  <c r="H9" i="4"/>
  <c r="E14" i="4"/>
  <c r="D8" i="4"/>
  <c r="D33" i="4"/>
  <c r="E33" i="4"/>
  <c r="J28" i="4"/>
  <c r="K28" i="4"/>
  <c r="M29" i="4"/>
  <c r="G28" i="4"/>
  <c r="H28" i="4"/>
  <c r="L8" i="4"/>
  <c r="L33" i="4"/>
  <c r="M33" i="4"/>
  <c r="J8" i="4"/>
  <c r="J33" i="4"/>
  <c r="K33" i="4"/>
  <c r="I14" i="4"/>
  <c r="I9" i="4"/>
  <c r="G8" i="4"/>
  <c r="F33" i="4"/>
  <c r="M8" i="4"/>
  <c r="K8" i="4"/>
  <c r="I8" i="4"/>
  <c r="I33" i="4"/>
  <c r="H8" i="4"/>
  <c r="G33" i="4"/>
  <c r="H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<sst xmlns="http://schemas.openxmlformats.org/spreadsheetml/2006/main" count="54" uniqueCount="46">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</sst>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51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5" workbookViewId="0">
      <pane xSplit="3" topLeftCell="D1" activePane="topRight" state="frozen"/>
      <selection activeCell="A4" sqref="A4"/>
      <selection pane="topRight" activeCell="N18" sqref="N18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169561751</v>
      </c>
      <c r="F8" s="29">
        <f>F9+F14</f>
        <v>3788472.8200000003</v>
      </c>
      <c r="G8" s="29">
        <f>G9+G14</f>
        <v>97109705.919999987</v>
      </c>
      <c r="H8" s="42">
        <f>ROUND(G8/E8,3)*1</f>
        <v>0.57299999999999995</v>
      </c>
      <c r="I8" s="29">
        <f>I9+I14</f>
        <v>68663572.260000005</v>
      </c>
      <c r="J8" s="29">
        <f>J9+J14</f>
        <v>65786713.969999999</v>
      </c>
      <c r="K8" s="44">
        <f>ROUND(J8/E8,3)*1</f>
        <v>0.38800000000000001</v>
      </c>
      <c r="L8" s="29">
        <f>L9+L14</f>
        <v>59890908.530000001</v>
      </c>
      <c r="M8" s="44">
        <f>ROUND(L8/E8,3)*1</f>
        <v>0.35299999999999998</v>
      </c>
      <c r="N8" s="29">
        <f>N9+N14</f>
        <v>11100802.970000001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68027252</v>
      </c>
      <c r="F9" s="30">
        <f>SUM(F10:F13)</f>
        <v>0</v>
      </c>
      <c r="G9" s="30">
        <f>SUM(G10:G13)</f>
        <v>41809992.829999998</v>
      </c>
      <c r="H9" s="43">
        <f>ROUND(G9/E9,3)*1</f>
        <v>0.61499999999999999</v>
      </c>
      <c r="I9" s="30">
        <f>SUM(I10:I13)</f>
        <v>26217259.170000002</v>
      </c>
      <c r="J9" s="30">
        <f>SUM(J10:J13)</f>
        <v>41800101.57</v>
      </c>
      <c r="K9" s="43">
        <f>ROUND(J9/E9,3)*1</f>
        <v>0.61399999999999999</v>
      </c>
      <c r="L9" s="30">
        <f>SUM(L10:L13)</f>
        <v>37626876.07</v>
      </c>
      <c r="M9" s="46">
        <f>ROUND(L9/E9,3)*1</f>
        <v>0.55300000000000005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244350</v>
      </c>
      <c r="F10" s="31">
        <v>0</v>
      </c>
      <c r="G10" s="32">
        <v>152080.74</v>
      </c>
      <c r="H10" s="40">
        <f>ROUND(G10/E10,3)*1</f>
        <v>0.622</v>
      </c>
      <c r="I10" s="33">
        <f>E10-G10-F10</f>
        <v>92269.260000000009</v>
      </c>
      <c r="J10" s="34">
        <v>152080.74</v>
      </c>
      <c r="K10" s="45">
        <f>ROUND(J10/E10,3)*1</f>
        <v>0.622</v>
      </c>
      <c r="L10" s="35">
        <v>133176.68</v>
      </c>
      <c r="M10" s="48">
        <f>ROUND(L10/E10,3)*1</f>
        <v>0.54500000000000004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51499281</v>
      </c>
      <c r="F11" s="31">
        <v>0</v>
      </c>
      <c r="G11" s="32">
        <v>31980370.219999999</v>
      </c>
      <c r="H11" s="40">
        <f t="shared" ref="H11:H27" si="0">ROUND(G11/E11,3)*1</f>
        <v>0.621</v>
      </c>
      <c r="I11" s="33">
        <f t="shared" ref="I11:I27" si="1">E11-G11-F11</f>
        <v>19518910.780000001</v>
      </c>
      <c r="J11" s="34">
        <v>31980370.219999999</v>
      </c>
      <c r="K11" s="45">
        <f t="shared" ref="K11:K27" si="2">ROUND(J11/E11,3)*1</f>
        <v>0.621</v>
      </c>
      <c r="L11" s="35">
        <v>29034046.370000001</v>
      </c>
      <c r="M11" s="48">
        <f t="shared" ref="M11:M27" si="3">ROUND(L11/E11,3)*1</f>
        <v>0.56399999999999995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16025040</v>
      </c>
      <c r="F12" s="31">
        <v>0</v>
      </c>
      <c r="G12" s="32">
        <v>9636498.6899999995</v>
      </c>
      <c r="H12" s="40">
        <f t="shared" si="0"/>
        <v>0.60099999999999998</v>
      </c>
      <c r="I12" s="33">
        <f t="shared" si="1"/>
        <v>6388541.3100000005</v>
      </c>
      <c r="J12" s="37">
        <v>9626607.4299999997</v>
      </c>
      <c r="K12" s="45">
        <f t="shared" si="2"/>
        <v>0.60099999999999998</v>
      </c>
      <c r="L12" s="38">
        <v>8422241.0500000007</v>
      </c>
      <c r="M12" s="48">
        <f t="shared" si="3"/>
        <v>0.52600000000000002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41043.18</v>
      </c>
      <c r="H13" s="40">
        <f t="shared" si="0"/>
        <v>0.159</v>
      </c>
      <c r="I13" s="33">
        <f t="shared" si="1"/>
        <v>217537.82</v>
      </c>
      <c r="J13" s="37">
        <v>41043.18</v>
      </c>
      <c r="K13" s="45">
        <f t="shared" si="2"/>
        <v>0.159</v>
      </c>
      <c r="L13" s="38">
        <v>37411.97</v>
      </c>
      <c r="M13" s="48">
        <f t="shared" si="3"/>
        <v>0.14499999999999999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3788472.8200000003</v>
      </c>
      <c r="G14" s="30">
        <f>SUM(G15:G27)</f>
        <v>55299713.089999996</v>
      </c>
      <c r="H14" s="43">
        <f>ROUND(G14/E14,3)*1</f>
        <v>0.54500000000000004</v>
      </c>
      <c r="I14" s="30">
        <f>SUM(I15:I27)</f>
        <v>42446313.090000004</v>
      </c>
      <c r="J14" s="30">
        <f>SUM(J15:J27)</f>
        <v>23986612.399999995</v>
      </c>
      <c r="K14" s="43">
        <f>ROUND(J14/E14,3)*1</f>
        <v>0.23599999999999999</v>
      </c>
      <c r="L14" s="30">
        <f>SUM(L15:L27)</f>
        <v>22264032.460000001</v>
      </c>
      <c r="M14" s="46">
        <f>ROUND(L14/E14,3)*1</f>
        <v>0.219</v>
      </c>
      <c r="N14" s="30">
        <f>SUM(N15:N27)</f>
        <v>7291000.46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718215.18</v>
      </c>
      <c r="H15" s="40">
        <f t="shared" si="0"/>
        <v>0.14399999999999999</v>
      </c>
      <c r="I15" s="33">
        <f t="shared" si="1"/>
        <v>4281784.82</v>
      </c>
      <c r="J15" s="37">
        <v>718215.18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165869.22</v>
      </c>
      <c r="H16" s="40">
        <f t="shared" si="0"/>
        <v>0.41499999999999998</v>
      </c>
      <c r="I16" s="33">
        <f t="shared" si="1"/>
        <v>234130.78</v>
      </c>
      <c r="J16" s="37">
        <v>165869.22</v>
      </c>
      <c r="K16" s="45">
        <f t="shared" si="2"/>
        <v>0.41499999999999998</v>
      </c>
      <c r="L16" s="38">
        <v>142565.85</v>
      </c>
      <c r="M16" s="48">
        <f t="shared" si="3"/>
        <v>0.35599999999999998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614060.46</v>
      </c>
      <c r="H17" s="40">
        <f t="shared" si="0"/>
        <v>0.251</v>
      </c>
      <c r="I17" s="33">
        <f t="shared" si="1"/>
        <v>1833939.54</v>
      </c>
      <c r="J17" s="37">
        <v>611211.9</v>
      </c>
      <c r="K17" s="45">
        <f t="shared" si="2"/>
        <v>0.25</v>
      </c>
      <c r="L17" s="38">
        <v>609936.27</v>
      </c>
      <c r="M17" s="48">
        <f t="shared" si="3"/>
        <v>0.249</v>
      </c>
      <c r="N17" s="33">
        <v>10942.6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8127.52</v>
      </c>
      <c r="G18" s="32">
        <v>190588.45</v>
      </c>
      <c r="H18" s="40">
        <f t="shared" si="0"/>
        <v>0.58299999999999996</v>
      </c>
      <c r="I18" s="33">
        <f t="shared" si="1"/>
        <v>128284.02999999998</v>
      </c>
      <c r="J18" s="37">
        <v>182899.59</v>
      </c>
      <c r="K18" s="45">
        <f t="shared" si="2"/>
        <v>0.55900000000000005</v>
      </c>
      <c r="L18" s="38">
        <v>170003.12</v>
      </c>
      <c r="M18" s="48">
        <f t="shared" si="3"/>
        <v>0.52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3498000</v>
      </c>
      <c r="F19" s="31">
        <v>0</v>
      </c>
      <c r="G19" s="32">
        <v>3871590.13</v>
      </c>
      <c r="H19" s="40">
        <f t="shared" si="0"/>
        <v>1.107</v>
      </c>
      <c r="I19" s="33">
        <f t="shared" si="1"/>
        <v>-373590.12999999989</v>
      </c>
      <c r="J19" s="37">
        <v>1782824.05</v>
      </c>
      <c r="K19" s="45">
        <f t="shared" si="2"/>
        <v>0.51</v>
      </c>
      <c r="L19" s="38">
        <v>1546462.82</v>
      </c>
      <c r="M19" s="48">
        <f t="shared" si="3"/>
        <v>0.442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3064000</v>
      </c>
      <c r="F20" s="31">
        <v>8533.44</v>
      </c>
      <c r="G20" s="32">
        <v>225866.88</v>
      </c>
      <c r="H20" s="40">
        <f t="shared" si="0"/>
        <v>7.3999999999999996E-2</v>
      </c>
      <c r="I20" s="33">
        <f t="shared" si="1"/>
        <v>2829599.68</v>
      </c>
      <c r="J20" s="37">
        <v>107747.52</v>
      </c>
      <c r="K20" s="45">
        <f t="shared" si="2"/>
        <v>3.5000000000000003E-2</v>
      </c>
      <c r="L20" s="38">
        <v>107747.52</v>
      </c>
      <c r="M20" s="48">
        <f t="shared" si="3"/>
        <v>3.5000000000000003E-2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4176808.79</v>
      </c>
      <c r="H21" s="40">
        <f t="shared" si="0"/>
        <v>0.94799999999999995</v>
      </c>
      <c r="I21" s="33">
        <f t="shared" si="1"/>
        <v>229191.20999999996</v>
      </c>
      <c r="J21" s="37">
        <v>2494952.42</v>
      </c>
      <c r="K21" s="45">
        <f t="shared" si="2"/>
        <v>0.56599999999999995</v>
      </c>
      <c r="L21" s="38">
        <v>2154367.9700000002</v>
      </c>
      <c r="M21" s="48">
        <f t="shared" si="3"/>
        <v>0.48899999999999999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56133450</v>
      </c>
      <c r="F22" s="31">
        <v>2294476.9900000002</v>
      </c>
      <c r="G22" s="32">
        <v>22472539.5</v>
      </c>
      <c r="H22" s="40">
        <f t="shared" si="0"/>
        <v>0.4</v>
      </c>
      <c r="I22" s="33">
        <f t="shared" si="1"/>
        <v>31366433.509999998</v>
      </c>
      <c r="J22" s="37">
        <v>9188204.8699999992</v>
      </c>
      <c r="K22" s="45">
        <f t="shared" si="2"/>
        <v>0.16400000000000001</v>
      </c>
      <c r="L22" s="38">
        <v>8407029.1500000004</v>
      </c>
      <c r="M22" s="48">
        <f t="shared" si="3"/>
        <v>0.15</v>
      </c>
      <c r="N22" s="33">
        <v>1443750.92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1414643.57</v>
      </c>
      <c r="G23" s="32">
        <v>21120265.309999999</v>
      </c>
      <c r="H23" s="40">
        <f t="shared" si="0"/>
        <v>0.879</v>
      </c>
      <c r="I23" s="33">
        <f t="shared" si="1"/>
        <v>1503537.1200000013</v>
      </c>
      <c r="J23" s="37">
        <v>7896813.8799999999</v>
      </c>
      <c r="K23" s="45">
        <f t="shared" si="2"/>
        <v>0.32900000000000001</v>
      </c>
      <c r="L23" s="38">
        <v>7599511.75</v>
      </c>
      <c r="M23" s="48">
        <f t="shared" si="3"/>
        <v>0.316</v>
      </c>
      <c r="N23" s="33">
        <v>4536597.47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278321.03000000003</v>
      </c>
      <c r="H24" s="40">
        <f t="shared" si="0"/>
        <v>0.45300000000000001</v>
      </c>
      <c r="I24" s="33">
        <f t="shared" si="1"/>
        <v>335681.97</v>
      </c>
      <c r="J24" s="37">
        <v>241876.11</v>
      </c>
      <c r="K24" s="45">
        <f t="shared" si="2"/>
        <v>0.39400000000000002</v>
      </c>
      <c r="L24" s="38">
        <v>241759.91</v>
      </c>
      <c r="M24" s="48">
        <f t="shared" si="3"/>
        <v>0.39400000000000002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62691.3</v>
      </c>
      <c r="G25" s="32">
        <v>1400828.94</v>
      </c>
      <c r="H25" s="40">
        <f t="shared" si="0"/>
        <v>0.90200000000000002</v>
      </c>
      <c r="I25" s="33">
        <f t="shared" si="1"/>
        <v>89479.760000000053</v>
      </c>
      <c r="J25" s="37">
        <v>536309.57999999996</v>
      </c>
      <c r="K25" s="45">
        <f t="shared" si="2"/>
        <v>0.34499999999999997</v>
      </c>
      <c r="L25" s="38">
        <v>507485.33</v>
      </c>
      <c r="M25" s="48">
        <f t="shared" si="3"/>
        <v>0.32700000000000001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18000</v>
      </c>
      <c r="F26" s="31">
        <v>0</v>
      </c>
      <c r="G26" s="32">
        <v>26761.37</v>
      </c>
      <c r="H26" s="40">
        <f t="shared" si="0"/>
        <v>1.4870000000000001</v>
      </c>
      <c r="I26" s="33">
        <f t="shared" si="1"/>
        <v>-8761.369999999999</v>
      </c>
      <c r="J26" s="37">
        <v>25924.84</v>
      </c>
      <c r="K26" s="45">
        <f t="shared" si="2"/>
        <v>1.44</v>
      </c>
      <c r="L26" s="38">
        <v>25924.84</v>
      </c>
      <c r="M26" s="48">
        <f t="shared" si="3"/>
        <v>1.44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37997.83</v>
      </c>
      <c r="H27" s="40">
        <f t="shared" si="0"/>
        <v>1.0980000000000001</v>
      </c>
      <c r="I27" s="33">
        <f t="shared" si="1"/>
        <v>-3397.8300000000017</v>
      </c>
      <c r="J27" s="37">
        <v>33763.24</v>
      </c>
      <c r="K27" s="45">
        <f t="shared" si="2"/>
        <v>0.97599999999999998</v>
      </c>
      <c r="L27" s="38">
        <v>33022.75</v>
      </c>
      <c r="M27" s="48">
        <f t="shared" si="3"/>
        <v>0.95399999999999996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104334.38</v>
      </c>
      <c r="G28" s="29">
        <f>G29</f>
        <v>6872657.5499999998</v>
      </c>
      <c r="H28" s="42">
        <f t="shared" ref="H28:H33" si="4">ROUND(G28/E28,3)*1</f>
        <v>0.56799999999999995</v>
      </c>
      <c r="I28" s="29">
        <f>I29</f>
        <v>5133404.07</v>
      </c>
      <c r="J28" s="29">
        <f>J29</f>
        <v>14504.51</v>
      </c>
      <c r="K28" s="44">
        <f t="shared" ref="K28:K33" si="5">ROUND(J28/E28,3)*1</f>
        <v>1E-3</v>
      </c>
      <c r="L28" s="29">
        <f>L29</f>
        <v>14504.51</v>
      </c>
      <c r="M28" s="44">
        <f t="shared" ref="M28:M33" si="6">ROUND(L28/E28,3)*1</f>
        <v>1E-3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104334.38</v>
      </c>
      <c r="G29" s="30">
        <f>SUM(G30+G31+G32)</f>
        <v>6872657.5499999998</v>
      </c>
      <c r="H29" s="43">
        <f t="shared" si="4"/>
        <v>0.56799999999999995</v>
      </c>
      <c r="I29" s="30">
        <f>SUM(I30+I31+I32)</f>
        <v>5133404.07</v>
      </c>
      <c r="J29" s="30">
        <f>SUM(J30+J31+J32)</f>
        <v>14504.51</v>
      </c>
      <c r="K29" s="46">
        <f t="shared" si="5"/>
        <v>1E-3</v>
      </c>
      <c r="L29" s="30">
        <f>SUM(L30+L31+L32)</f>
        <v>14504.51</v>
      </c>
      <c r="M29" s="46">
        <f t="shared" si="6"/>
        <v>1E-3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104334.38</v>
      </c>
      <c r="G31" s="32">
        <v>6872657.5499999998</v>
      </c>
      <c r="H31" s="40">
        <f t="shared" si="4"/>
        <v>0.754</v>
      </c>
      <c r="I31" s="33">
        <f>E31-G31-F31</f>
        <v>2133404.0700000003</v>
      </c>
      <c r="J31" s="37">
        <v>14504.51</v>
      </c>
      <c r="K31" s="45">
        <f t="shared" si="5"/>
        <v>2E-3</v>
      </c>
      <c r="L31" s="38">
        <v>14504.51</v>
      </c>
      <c r="M31" s="48">
        <f t="shared" si="6"/>
        <v>2E-3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181672147</v>
      </c>
      <c r="F33" s="39">
        <f>F8+F28</f>
        <v>3892807.2</v>
      </c>
      <c r="G33" s="39">
        <f>G8+G28</f>
        <v>103982363.46999998</v>
      </c>
      <c r="H33" s="41">
        <f t="shared" si="4"/>
        <v>0.57199999999999995</v>
      </c>
      <c r="I33" s="39">
        <f>I8+I28</f>
        <v>73796976.330000013</v>
      </c>
      <c r="J33" s="39">
        <f>J8+J28</f>
        <v>65801218.479999997</v>
      </c>
      <c r="K33" s="47">
        <f t="shared" si="5"/>
        <v>0.36199999999999999</v>
      </c>
      <c r="L33" s="39">
        <f>L8+L28</f>
        <v>59905413.039999999</v>
      </c>
      <c r="M33" s="47">
        <f t="shared" si="6"/>
        <v>0.33</v>
      </c>
      <c r="N33" s="39">
        <f>N8+N28</f>
        <v>11100802.970000001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2022-09-26T15:25:35Z</cp:lastPrinted>
  <dcterms:created xsi:type="dcterms:W3CDTF">2015-03-24T18:37:33Z</dcterms:created>
  <dcterms:modified xsi:type="dcterms:W3CDTF">2022-09-26T15:25:40Z</dcterms:modified>
</cp:coreProperties>
</file>