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Q44" i="1" l="1"/>
  <c r="E47" i="1"/>
  <c r="E48" i="1"/>
  <c r="E49" i="1"/>
  <c r="E120" i="1"/>
  <c r="Q20" i="1"/>
  <c r="Q53" i="1"/>
  <c r="R53" i="1"/>
  <c r="H47" i="1"/>
  <c r="H48" i="1"/>
  <c r="H49" i="1"/>
  <c r="J47" i="1"/>
  <c r="Q97" i="1"/>
  <c r="I118" i="1"/>
  <c r="G47" i="1"/>
  <c r="G48" i="1"/>
  <c r="G49" i="1"/>
  <c r="R44" i="1"/>
  <c r="T44" i="1"/>
  <c r="Q18" i="1"/>
  <c r="Q12" i="1"/>
  <c r="Q47" i="1"/>
  <c r="Q63" i="1"/>
  <c r="R63" i="1"/>
  <c r="T63" i="1"/>
  <c r="I47" i="1"/>
  <c r="F47" i="1"/>
  <c r="F48" i="1"/>
  <c r="F49" i="1"/>
  <c r="K47" i="1"/>
  <c r="K48" i="1"/>
  <c r="K49" i="1"/>
  <c r="L47" i="1"/>
  <c r="L48" i="1"/>
  <c r="L49" i="1"/>
  <c r="M47" i="1"/>
  <c r="M48" i="1"/>
  <c r="M49" i="1"/>
  <c r="N47" i="1"/>
  <c r="O47" i="1"/>
  <c r="O48" i="1"/>
  <c r="O49" i="1"/>
  <c r="P47" i="1"/>
  <c r="P48" i="1"/>
  <c r="P49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T59" i="1"/>
  <c r="Q61" i="1"/>
  <c r="R61" i="1"/>
  <c r="T61" i="1"/>
  <c r="F92" i="1"/>
  <c r="G92" i="1"/>
  <c r="H92" i="1"/>
  <c r="I92" i="1"/>
  <c r="J92" i="1"/>
  <c r="L92" i="1"/>
  <c r="M92" i="1"/>
  <c r="M93" i="1"/>
  <c r="N92" i="1"/>
  <c r="N93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R10" i="1"/>
  <c r="T10" i="1"/>
  <c r="Q57" i="1"/>
  <c r="R57" i="1"/>
  <c r="Q14" i="1"/>
  <c r="R14" i="1"/>
  <c r="T14" i="1"/>
  <c r="Q16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01" i="1"/>
  <c r="Q103" i="1"/>
  <c r="Q105" i="1"/>
  <c r="R75" i="1"/>
  <c r="T75" i="1"/>
  <c r="Q109" i="1"/>
  <c r="R26" i="1"/>
  <c r="T26" i="1"/>
  <c r="Q111" i="1"/>
  <c r="Q113" i="1"/>
  <c r="Q115" i="1"/>
  <c r="E118" i="1"/>
  <c r="F118" i="1"/>
  <c r="G118" i="1"/>
  <c r="H118" i="1"/>
  <c r="K118" i="1"/>
  <c r="L118" i="1"/>
  <c r="M118" i="1"/>
  <c r="M120" i="1"/>
  <c r="N118" i="1"/>
  <c r="O118" i="1"/>
  <c r="P118" i="1"/>
  <c r="Q24" i="1"/>
  <c r="Q107" i="1"/>
  <c r="J118" i="1"/>
  <c r="N48" i="1"/>
  <c r="N49" i="1"/>
  <c r="O93" i="1"/>
  <c r="L120" i="1"/>
  <c r="L93" i="1"/>
  <c r="O120" i="1"/>
  <c r="P93" i="1"/>
  <c r="P120" i="1"/>
  <c r="N120" i="1"/>
  <c r="K93" i="1"/>
  <c r="K120" i="1"/>
  <c r="E93" i="1"/>
  <c r="F93" i="1"/>
  <c r="F120" i="1"/>
  <c r="G93" i="1"/>
  <c r="G120" i="1"/>
  <c r="H93" i="1"/>
  <c r="H120" i="1"/>
  <c r="I48" i="1"/>
  <c r="I49" i="1"/>
  <c r="I120" i="1"/>
  <c r="I93" i="1"/>
  <c r="Q118" i="1"/>
  <c r="R20" i="1"/>
  <c r="T20" i="1"/>
  <c r="J120" i="1"/>
  <c r="J93" i="1"/>
  <c r="J48" i="1"/>
  <c r="J49" i="1"/>
  <c r="R71" i="1"/>
  <c r="T71" i="1"/>
  <c r="R18" i="1"/>
  <c r="T18" i="1"/>
  <c r="R24" i="1"/>
  <c r="T24" i="1"/>
  <c r="T57" i="1"/>
  <c r="R92" i="1"/>
  <c r="Q92" i="1"/>
  <c r="Q120" i="1"/>
  <c r="Q124" i="1"/>
  <c r="Q48" i="1"/>
  <c r="Q49" i="1"/>
  <c r="R12" i="1"/>
  <c r="R47" i="1"/>
  <c r="R120" i="1"/>
  <c r="R124" i="1"/>
  <c r="T12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<sst xmlns="http://schemas.openxmlformats.org/spreadsheetml/2006/main" count="267" uniqueCount="90">
  <si>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</si>
  <si>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</si>
  <si>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</si>
  <si>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</si>
  <si>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</si>
  <si>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</si>
  <si>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</si>
  <si>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</si>
  <si>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</si>
  <si>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</si>
  <si>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</si>
  <si>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</si>
  <si>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</si>
  <si>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</si>
  <si>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</si>
  <si>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</si>
  <si>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</si>
  <si>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</si>
  <si>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</si>
  <si>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</si>
  <si>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</si>
  <si>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</si>
  <si>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</si>
  <si>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</si>
  <si>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</si>
  <si>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</si>
  <si>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</si>
  <si>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</si>
  <si>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</si>
  <si>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</si>
  <si>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</si>
  <si>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</si>
  <si>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</si>
  <si>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</si>
  <si>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</si>
  <si>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</si>
  <si>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</si>
  <si>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</si>
  <si>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</si>
  <si>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</si>
  <si>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</si>
  <si>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</si>
  <si>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</si>
  <si>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</si>
  <si>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</si>
  <si>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</si>
  <si>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</si>
  <si>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</si>
  <si>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</si>
  <si>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</si>
  <si>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</si>
  <si>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</si>
  <si>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</si>
  <si>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</si>
  <si>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</si>
  <si>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</si>
  <si>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</si>
  <si>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</si>
  <si>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</si>
  <si>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</si>
  <si>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</si>
  <si>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</si>
  <si>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</si>
  <si>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</si>
  <si>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</si>
  <si>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</si>
  <si>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</si>
  <si>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</si>
  <si>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</si>
  <si>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</si>
  <si>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</si>
  <si>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</si>
  <si>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</si>
  <si>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</si>
  <si>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</si>
  <si>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</si>
  <si>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</si>
  <si>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</si>
  <si>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</si>
  <si>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</si>
  <si>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</si>
  <si>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</si>
  <si>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</si>
  <si>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</si>
  <si>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</si>
  <si>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</si>
  <si>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</si>
  <si>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</si>
  <si>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</si>
  <si>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31 de Maio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</si>
</sst>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5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517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zoomScale="80" zoomScaleNormal="80" zoomScaleSheetLayoutView="100" workbookViewId="0">
      <selection sqref="A1:R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>
        <v>948251.61</v>
      </c>
      <c r="I10" s="31">
        <v>1320801.47</v>
      </c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4934497.99</v>
      </c>
      <c r="R10" s="33">
        <f>Q10</f>
        <v>4934497.99</v>
      </c>
      <c r="T10" s="96">
        <f>R10/5</f>
        <v>986899.598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>
        <v>215978.32</v>
      </c>
      <c r="I12" s="31">
        <v>298410.21999999997</v>
      </c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1067650.8</v>
      </c>
      <c r="R12" s="33">
        <f>Q12</f>
        <v>1067650.8</v>
      </c>
      <c r="T12" s="96">
        <f>R12/5</f>
        <v>213530.16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>
        <v>1708.36</v>
      </c>
      <c r="I14" s="31">
        <v>3343.5</v>
      </c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9635.24</v>
      </c>
      <c r="R14" s="118">
        <f>Q14+Q16</f>
        <v>24124.440000000002</v>
      </c>
      <c r="T14" s="96">
        <f>R14/5</f>
        <v>4824.8880000000008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>
        <v>2774.9</v>
      </c>
      <c r="I16" s="31">
        <v>3537.71</v>
      </c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14489.2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383.6</v>
      </c>
      <c r="F18" s="31">
        <v>383.59</v>
      </c>
      <c r="G18" s="31">
        <v>0</v>
      </c>
      <c r="H18" s="31">
        <v>248.2</v>
      </c>
      <c r="I18" s="31">
        <v>498.9</v>
      </c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1514.29</v>
      </c>
      <c r="R18" s="33">
        <f>Q18+Q97</f>
        <v>1059.97</v>
      </c>
      <c r="T18" s="96">
        <f>R18/5</f>
        <v>211.994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>
        <v>3668.24</v>
      </c>
      <c r="I20" s="31">
        <v>0</v>
      </c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3796.12</v>
      </c>
      <c r="R20" s="33">
        <f>Q20+Q99</f>
        <v>2657.22</v>
      </c>
      <c r="T20" s="96">
        <f>R20/5</f>
        <v>531.44399999999996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/>
      <c r="K22" s="31"/>
      <c r="L22" s="31"/>
      <c r="M22" s="31"/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>
        <v>3086714.76</v>
      </c>
      <c r="I24" s="31">
        <v>4327141.1500000004</v>
      </c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17370403.850000001</v>
      </c>
      <c r="R24" s="33">
        <f>Q24+Q107</f>
        <v>12159212.91</v>
      </c>
      <c r="S24" s="2"/>
      <c r="T24" s="96">
        <f>R24/5</f>
        <v>2431842.5819999999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>
        <v>81879.16</v>
      </c>
      <c r="I26" s="31">
        <v>284325.18</v>
      </c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376498.67</v>
      </c>
      <c r="R26" s="33">
        <f>Q26+Q109</f>
        <v>376498.67</v>
      </c>
      <c r="S26" s="2"/>
      <c r="T26" s="96">
        <f>R26/5</f>
        <v>75299.733999999997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>
        <v>0</v>
      </c>
      <c r="I28" s="31">
        <v>0</v>
      </c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>
        <v>0</v>
      </c>
      <c r="I30" s="31">
        <v>0</v>
      </c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>
        <v>47309.16</v>
      </c>
      <c r="I32" s="31">
        <v>356571.81</v>
      </c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665230.37</v>
      </c>
      <c r="R32" s="33">
        <f>Q32</f>
        <v>665230.37</v>
      </c>
      <c r="T32" s="96">
        <f>R32/5</f>
        <v>133046.07399999999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>
        <v>23075051.579999998</v>
      </c>
      <c r="I34" s="31">
        <v>9647665.4100000001</v>
      </c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67332700.909999996</v>
      </c>
      <c r="R34" s="33">
        <f>Q34</f>
        <v>67332700.909999996</v>
      </c>
      <c r="T34" s="96">
        <f>R34/5</f>
        <v>13466540.182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>
        <v>22052.33</v>
      </c>
      <c r="I40" s="31">
        <v>213351.23</v>
      </c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347947.58999999997</v>
      </c>
      <c r="R40" s="33">
        <f>Q40</f>
        <v>347947.58999999997</v>
      </c>
      <c r="T40" s="96">
        <f>R40/5</f>
        <v>69589.517999999996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/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>
        <v>26598.43</v>
      </c>
      <c r="I44" s="31">
        <v>68167.179999999993</v>
      </c>
      <c r="J44" s="31"/>
      <c r="K44" s="31"/>
      <c r="L44" s="31"/>
      <c r="M44" s="31"/>
      <c r="N44" s="31"/>
      <c r="O44" s="31"/>
      <c r="P44" s="31"/>
      <c r="Q44" s="33">
        <f>I44</f>
        <v>68167.179999999993</v>
      </c>
      <c r="R44" s="33">
        <f>Q44</f>
        <v>68167.179999999993</v>
      </c>
      <c r="T44" s="96">
        <f>R44/5</f>
        <v>13633.435999999998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20283600.259999998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27485636.619999997</v>
      </c>
      <c r="I47" s="67">
        <f>SUM(I10:I44)</f>
        <v>16523813.76</v>
      </c>
      <c r="J47" s="67">
        <f t="shared" si="0"/>
        <v>0</v>
      </c>
      <c r="K47" s="67">
        <f t="shared" si="0"/>
        <v>0</v>
      </c>
      <c r="L47" s="67">
        <f t="shared" si="0"/>
        <v>0</v>
      </c>
      <c r="M47" s="67">
        <f t="shared" si="0"/>
        <v>0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92218203.99000001</v>
      </c>
      <c r="R47" s="68">
        <f>SUM(R10:R44)</f>
        <v>87005419.830000013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3961188.33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4314625.120000001</v>
      </c>
      <c r="I48" s="19">
        <f t="shared" si="1"/>
        <v>6238058.129999999</v>
      </c>
      <c r="J48" s="19">
        <f t="shared" si="1"/>
        <v>0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23778486.159999996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/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>
        <v>0</v>
      </c>
      <c r="I59" s="31">
        <v>0</v>
      </c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392.72</v>
      </c>
      <c r="R59" s="33">
        <f>Q59</f>
        <v>392.72</v>
      </c>
      <c r="T59" s="96">
        <f>R59/5</f>
        <v>78.544000000000011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>
        <v>0</v>
      </c>
      <c r="I61" s="31">
        <v>0</v>
      </c>
      <c r="J61" s="31"/>
      <c r="K61" s="31"/>
      <c r="L61" s="31"/>
      <c r="M61" s="31"/>
      <c r="N61" s="31"/>
      <c r="O61" s="31"/>
      <c r="P61" s="31"/>
      <c r="Q61" s="33">
        <f>E61+F61+G61+H61+I61+J61+K61+L61+M61+N61+O61+P61</f>
        <v>14.39</v>
      </c>
      <c r="R61" s="33">
        <f>Q61</f>
        <v>14.39</v>
      </c>
      <c r="T61" s="96">
        <f>R61/5</f>
        <v>2.8780000000000001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/>
      <c r="K63" s="102"/>
      <c r="L63" s="102"/>
      <c r="M63" s="102"/>
      <c r="N63" s="102"/>
      <c r="O63" s="102"/>
      <c r="P63" s="102"/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/>
      <c r="K65" s="102"/>
      <c r="L65" s="102"/>
      <c r="M65" s="102"/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>
        <v>69067.14</v>
      </c>
      <c r="I67" s="102">
        <v>0</v>
      </c>
      <c r="J67" s="102"/>
      <c r="K67" s="102"/>
      <c r="L67" s="102"/>
      <c r="M67" s="102"/>
      <c r="N67" s="102"/>
      <c r="O67" s="102"/>
      <c r="P67" s="102"/>
      <c r="Q67" s="103">
        <f>E67+F67+G67+H67+I67+J67+K67+L67+M67+N67+O67+P67</f>
        <v>273991.24</v>
      </c>
      <c r="R67" s="103">
        <f>Q67</f>
        <v>273991.24</v>
      </c>
      <c r="T67" s="96">
        <f>R67/5</f>
        <v>54798.248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>
        <v>12603.99</v>
      </c>
      <c r="I69" s="102">
        <v>254.01</v>
      </c>
      <c r="J69" s="102"/>
      <c r="K69" s="102"/>
      <c r="L69" s="102"/>
      <c r="M69" s="102"/>
      <c r="N69" s="102"/>
      <c r="O69" s="102"/>
      <c r="P69" s="102"/>
      <c r="Q69" s="103">
        <f>E69+F69+G69+H69+I69+J69+K69+L69+M69+N69+O69+P69</f>
        <v>45988.9</v>
      </c>
      <c r="R69" s="103">
        <f>Q69</f>
        <v>45988.9</v>
      </c>
      <c r="T69" s="96">
        <f>R69/5</f>
        <v>9197.7800000000007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/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>
        <v>2102.5700000000002</v>
      </c>
      <c r="I75" s="34">
        <v>71729.88</v>
      </c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82509.400000000009</v>
      </c>
      <c r="R75" s="35">
        <f>Q75+Q105</f>
        <v>82509.400000000009</v>
      </c>
      <c r="T75" s="96">
        <f>R75/5</f>
        <v>16501.88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>
        <v>0</v>
      </c>
      <c r="I77" s="34">
        <v>11249.64</v>
      </c>
      <c r="J77" s="34"/>
      <c r="K77" s="34"/>
      <c r="L77" s="34"/>
      <c r="M77" s="34"/>
      <c r="N77" s="34"/>
      <c r="O77" s="34"/>
      <c r="P77" s="34"/>
      <c r="Q77" s="35">
        <f>E77+F77+G77+H77+I77+J77+K77+L77+M77+N77+O77+P77</f>
        <v>11249.64</v>
      </c>
      <c r="R77" s="35">
        <f>Q77</f>
        <v>11249.64</v>
      </c>
      <c r="T77" s="96">
        <f>R77/5</f>
        <v>2249.9279999999999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/>
      <c r="K79" s="102"/>
      <c r="L79" s="102"/>
      <c r="M79" s="102"/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/>
      <c r="K81" s="102"/>
      <c r="L81" s="102"/>
      <c r="M81" s="102"/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/>
      <c r="K83" s="102"/>
      <c r="L83" s="102"/>
      <c r="M83" s="102"/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/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83773.700000000012</v>
      </c>
      <c r="I92" s="77">
        <f t="shared" si="3"/>
        <v>83233.53</v>
      </c>
      <c r="J92" s="77">
        <f t="shared" si="3"/>
        <v>0</v>
      </c>
      <c r="K92" s="77">
        <f t="shared" si="3"/>
        <v>0</v>
      </c>
      <c r="L92" s="77">
        <f t="shared" si="3"/>
        <v>0</v>
      </c>
      <c r="M92" s="77">
        <f t="shared" si="3"/>
        <v>0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414146.29000000004</v>
      </c>
      <c r="R92" s="68">
        <f t="shared" si="3"/>
        <v>414146.29000000004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20365333.109999999</v>
      </c>
      <c r="F93" s="95">
        <f t="shared" si="4"/>
        <v>12909010.77</v>
      </c>
      <c r="G93" s="95">
        <f t="shared" si="4"/>
        <v>15181548.790000001</v>
      </c>
      <c r="H93" s="95">
        <f t="shared" si="4"/>
        <v>27569410.319999997</v>
      </c>
      <c r="I93" s="95">
        <f t="shared" si="4"/>
        <v>16607047.289999999</v>
      </c>
      <c r="J93" s="95">
        <f t="shared" si="4"/>
        <v>0</v>
      </c>
      <c r="K93" s="95">
        <f t="shared" si="4"/>
        <v>0</v>
      </c>
      <c r="L93" s="95">
        <f t="shared" si="4"/>
        <v>0</v>
      </c>
      <c r="M93" s="95">
        <f t="shared" si="4"/>
        <v>0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-115.08</v>
      </c>
      <c r="G97" s="34">
        <v>0</v>
      </c>
      <c r="H97" s="34">
        <v>-74.47</v>
      </c>
      <c r="I97" s="34">
        <v>-149.68</v>
      </c>
      <c r="J97" s="34"/>
      <c r="K97" s="34"/>
      <c r="L97" s="34"/>
      <c r="M97" s="34"/>
      <c r="N97" s="34"/>
      <c r="O97" s="34"/>
      <c r="P97" s="34"/>
      <c r="Q97" s="35">
        <f>E97+F97+G97+H97+I97+J97+K97+L97+M97+N97+O97+P97</f>
        <v>-454.32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>
        <v>-1100.52</v>
      </c>
      <c r="I99" s="34">
        <v>0</v>
      </c>
      <c r="J99" s="34"/>
      <c r="K99" s="34"/>
      <c r="L99" s="34"/>
      <c r="M99" s="34"/>
      <c r="N99" s="34"/>
      <c r="O99" s="34"/>
      <c r="P99" s="34"/>
      <c r="Q99" s="35">
        <f>SUM(E99:P99)</f>
        <v>-1138.9000000000001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>
        <v>-926014.52</v>
      </c>
      <c r="I107" s="34">
        <v>-1298142.47</v>
      </c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-5211190.9400000004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/>
      <c r="K115" s="34"/>
      <c r="L115" s="34"/>
      <c r="M115" s="34"/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-876181.80999999994</v>
      </c>
      <c r="G118" s="77">
        <f t="shared" si="5"/>
        <v>-1161773.3700000001</v>
      </c>
      <c r="H118" s="77">
        <f t="shared" si="5"/>
        <v>-927189.51</v>
      </c>
      <c r="I118" s="77">
        <f>SUM(I97:I115)</f>
        <v>-1298292.1499999999</v>
      </c>
      <c r="J118" s="77">
        <f>SUM(J97:J115)</f>
        <v>0</v>
      </c>
      <c r="K118" s="77">
        <f t="shared" si="5"/>
        <v>0</v>
      </c>
      <c r="L118" s="77">
        <f t="shared" si="5"/>
        <v>0</v>
      </c>
      <c r="M118" s="77">
        <f t="shared" si="5"/>
        <v>0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-5212784.16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19415985.789999999</v>
      </c>
      <c r="F120" s="83">
        <f t="shared" ref="F120:M120" si="6">F47+F53+F92+F118</f>
        <v>12032828.959999999</v>
      </c>
      <c r="G120" s="83">
        <f t="shared" si="6"/>
        <v>14019775.420000002</v>
      </c>
      <c r="H120" s="83">
        <f t="shared" si="6"/>
        <v>26642220.809999995</v>
      </c>
      <c r="I120" s="83">
        <f t="shared" si="6"/>
        <v>15308755.139999999</v>
      </c>
      <c r="J120" s="83">
        <f t="shared" si="6"/>
        <v>0</v>
      </c>
      <c r="K120" s="83">
        <f t="shared" si="6"/>
        <v>0</v>
      </c>
      <c r="L120" s="83">
        <f t="shared" si="6"/>
        <v>0</v>
      </c>
      <c r="M120" s="83">
        <f t="shared" si="6"/>
        <v>0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87419566.12000002</v>
      </c>
      <c r="R120" s="84">
        <f>R47+R53+R92+R118</f>
        <v>87419566.12000002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87419566.120000005</v>
      </c>
      <c r="R122" s="84">
        <f>Q122</f>
        <v>87419566.120000005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2022-06-09T18:28:31Z</cp:lastPrinted>
  <dcterms:created xsi:type="dcterms:W3CDTF">2014-01-20T18:22:18Z</dcterms:created>
  <dcterms:modified xsi:type="dcterms:W3CDTF">2022-08-15T16:09:23Z</dcterms:modified>
</cp:coreProperties>
</file>